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maparra\Documents\Planeación\Actualización procedimientos PVCGF 2022\Documentos consolidados\Definitivos\PVCGF-05 Auditoría de desempeño\"/>
    </mc:Choice>
  </mc:AlternateContent>
  <bookViews>
    <workbookView xWindow="0" yWindow="0" windowWidth="28800" windowHeight="12300"/>
  </bookViews>
  <sheets>
    <sheet name="Matriz de Planeacion" sheetId="1" r:id="rId1"/>
    <sheet name="Ejemplo Matriz de Planeación" sheetId="4" r:id="rId2"/>
    <sheet name="Instructivo Materialidad" sheetId="5" r:id="rId3"/>
    <sheet name="Materialidad y Concepto" sheetId="3" r:id="rId4"/>
    <sheet name="tablas" sheetId="2" state="hidden" r:id="rId5"/>
  </sheets>
  <definedNames>
    <definedName name="OLE_LINK1" localSheetId="2">'Instructivo Materialidad'!$A$53</definedName>
    <definedName name="proyecto" hidden="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3" l="1"/>
  <c r="F32" i="3"/>
  <c r="G32" i="3"/>
  <c r="H32" i="3"/>
  <c r="I32" i="3"/>
  <c r="J32" i="3"/>
  <c r="K32" i="3"/>
  <c r="L32" i="3"/>
  <c r="M32" i="3"/>
  <c r="N32" i="3"/>
  <c r="D32" i="3"/>
  <c r="E44" i="3" l="1"/>
  <c r="F36" i="3"/>
  <c r="G36" i="3"/>
  <c r="E45" i="3" s="1"/>
  <c r="H36" i="3"/>
  <c r="I36" i="3"/>
  <c r="J36" i="3"/>
  <c r="L36" i="3"/>
  <c r="G44" i="3" s="1"/>
  <c r="M36" i="3"/>
  <c r="N36" i="3"/>
  <c r="H44" i="3" s="1"/>
  <c r="G45" i="3" l="1"/>
  <c r="E36" i="3"/>
  <c r="K36" i="3"/>
  <c r="F44" i="3" s="1"/>
  <c r="E30" i="3"/>
  <c r="F30" i="3"/>
  <c r="G30" i="3"/>
  <c r="H30" i="3"/>
  <c r="I30" i="3"/>
  <c r="J30" i="3"/>
  <c r="K30" i="3"/>
  <c r="L30" i="3"/>
  <c r="M30" i="3"/>
  <c r="N30" i="3"/>
  <c r="D30" i="3"/>
  <c r="E29" i="3"/>
  <c r="F29" i="3"/>
  <c r="G29" i="3"/>
  <c r="H29" i="3"/>
  <c r="I29" i="3"/>
  <c r="J29" i="3"/>
  <c r="K29" i="3"/>
  <c r="L29" i="3"/>
  <c r="M29" i="3"/>
  <c r="N29" i="3"/>
  <c r="D29" i="3"/>
  <c r="J53" i="2"/>
  <c r="H39" i="3" s="1"/>
  <c r="J52" i="2"/>
  <c r="G39" i="3" s="1"/>
  <c r="J51" i="2"/>
  <c r="F39" i="3" s="1"/>
  <c r="J50" i="2"/>
  <c r="E39" i="3" s="1"/>
  <c r="J49" i="2"/>
  <c r="D39" i="3" s="1"/>
  <c r="F15" i="3"/>
  <c r="C15" i="3"/>
  <c r="L28" i="2"/>
  <c r="D15" i="3" s="1"/>
  <c r="L29" i="2"/>
  <c r="E15" i="3" s="1"/>
  <c r="L30" i="2"/>
  <c r="L27" i="2"/>
  <c r="D36" i="3"/>
  <c r="D44" i="3" l="1"/>
  <c r="D45" i="3"/>
  <c r="F45" i="3"/>
  <c r="D42" i="3"/>
  <c r="D41" i="3"/>
  <c r="E42" i="3"/>
  <c r="E41" i="3"/>
  <c r="G42" i="3"/>
  <c r="G41" i="3"/>
  <c r="H42" i="3"/>
  <c r="H41" i="3"/>
  <c r="F42" i="3"/>
  <c r="F41" i="3"/>
  <c r="E40" i="3"/>
  <c r="F40" i="3"/>
  <c r="E46" i="3"/>
  <c r="F43" i="3"/>
  <c r="E43" i="3"/>
  <c r="D46" i="3"/>
  <c r="D43" i="3"/>
  <c r="D40" i="3"/>
  <c r="F46" i="3"/>
  <c r="G43" i="3"/>
  <c r="G40" i="3"/>
  <c r="G46" i="3"/>
  <c r="H45" i="3"/>
  <c r="H46" i="3"/>
  <c r="H40" i="3"/>
  <c r="H43" i="3"/>
  <c r="I45" i="3" l="1"/>
  <c r="I44" i="3"/>
  <c r="I43" i="3"/>
  <c r="I42" i="3"/>
  <c r="I40" i="3"/>
  <c r="I46" i="3"/>
  <c r="I41" i="3"/>
</calcChain>
</file>

<file path=xl/comments1.xml><?xml version="1.0" encoding="utf-8"?>
<comments xmlns="http://schemas.openxmlformats.org/spreadsheetml/2006/main">
  <authors>
    <author>Contraloria</author>
  </authors>
  <commentList>
    <comment ref="C25" authorId="0" shapeId="0">
      <text>
        <r>
          <rPr>
            <b/>
            <sz val="9"/>
            <color indexed="81"/>
            <rFont val="Tahoma"/>
            <family val="2"/>
          </rPr>
          <t>Contraloria:</t>
        </r>
        <r>
          <rPr>
            <sz val="9"/>
            <color indexed="81"/>
            <rFont val="Tahoma"/>
            <family val="2"/>
          </rPr>
          <t xml:space="preserve">
VER AUDITORIAS CON EL ASUNTO AUDITAR. CONSIDERAR LA ÚLTIMA ADITORÍA REALIZADA. SE RECOMIENDA NO TENER EN CUENTA MAYORES A 3 AÑOS.</t>
        </r>
      </text>
    </comment>
    <comment ref="G25" authorId="0" shapeId="0">
      <text>
        <r>
          <rPr>
            <b/>
            <sz val="9"/>
            <color indexed="81"/>
            <rFont val="Tahoma"/>
            <family val="2"/>
          </rPr>
          <t>Contraloria:</t>
        </r>
        <r>
          <rPr>
            <sz val="9"/>
            <color indexed="81"/>
            <rFont val="Tahoma"/>
            <family val="2"/>
          </rPr>
          <t xml:space="preserve">
TRAER VALOR DE LA MATRIZ DE RIESGO FISCAL. O DE LA MATRIZ DE RIESGO CONTROL FISCAL INTERNO</t>
        </r>
      </text>
    </comment>
    <comment ref="I25" authorId="0" shapeId="0">
      <text>
        <r>
          <rPr>
            <b/>
            <sz val="9"/>
            <color indexed="81"/>
            <rFont val="Tahoma"/>
            <family val="2"/>
          </rPr>
          <t>Contraloria:</t>
        </r>
        <r>
          <rPr>
            <sz val="9"/>
            <color indexed="81"/>
            <rFont val="Tahoma"/>
            <family val="2"/>
          </rPr>
          <t xml:space="preserve">
TRAER VALOR DE LA HOJA DE RESULTADOS MATRIZ DE CONTROL FISCAL.</t>
        </r>
      </text>
    </comment>
  </commentList>
</comments>
</file>

<file path=xl/sharedStrings.xml><?xml version="1.0" encoding="utf-8"?>
<sst xmlns="http://schemas.openxmlformats.org/spreadsheetml/2006/main" count="444" uniqueCount="303">
  <si>
    <t>Código formato:
PVCGF-05-05
Versión: 1.0</t>
  </si>
  <si>
    <t>SUJETO(S) DE VIGILANCIA Y CONTROL TEMA O ASUNTO A  AUDITAR:</t>
  </si>
  <si>
    <t>SECTOR:</t>
  </si>
  <si>
    <r>
      <rPr>
        <b/>
        <sz val="10"/>
        <color rgb="FF000000"/>
        <rFont val="Arial"/>
        <family val="2"/>
      </rPr>
      <t xml:space="preserve">PAD: </t>
    </r>
    <r>
      <rPr>
        <b/>
        <sz val="10"/>
        <color rgb="FFA6A6A6"/>
        <rFont val="Arial"/>
        <family val="2"/>
      </rPr>
      <t>XXXX vigencia</t>
    </r>
  </si>
  <si>
    <t>Código Auditoría:</t>
  </si>
  <si>
    <t>Vigencia(s) o Período auditado:</t>
  </si>
  <si>
    <r>
      <rPr>
        <b/>
        <sz val="10"/>
        <color rgb="FF000000"/>
        <rFont val="Arial"/>
        <family val="2"/>
      </rPr>
      <t xml:space="preserve">Fecha de elaboración: </t>
    </r>
    <r>
      <rPr>
        <b/>
        <sz val="10"/>
        <color rgb="FFA6A6A6"/>
        <rFont val="Arial"/>
        <family val="2"/>
      </rPr>
      <t>DD/MM/AAAA</t>
    </r>
  </si>
  <si>
    <t>REFERENCIA</t>
  </si>
  <si>
    <t>Líder de auditoría:</t>
  </si>
  <si>
    <t>Fecha de elaboración:</t>
  </si>
  <si>
    <t>Supervisor:</t>
  </si>
  <si>
    <r>
      <rPr>
        <b/>
        <sz val="10"/>
        <color rgb="FF000000"/>
        <rFont val="Arial"/>
        <family val="2"/>
      </rPr>
      <t xml:space="preserve">Fecha de revisión: </t>
    </r>
    <r>
      <rPr>
        <b/>
        <sz val="10"/>
        <color rgb="FFA6A6A6"/>
        <rFont val="Arial"/>
        <family val="2"/>
      </rPr>
      <t>DD/MM/AAAA</t>
    </r>
  </si>
  <si>
    <t>Fecha de revisión:</t>
  </si>
  <si>
    <r>
      <rPr>
        <b/>
        <sz val="10"/>
        <color rgb="FF000000"/>
        <rFont val="Arial"/>
        <family val="2"/>
      </rPr>
      <t xml:space="preserve">Instructivo: </t>
    </r>
    <r>
      <rPr>
        <sz val="10"/>
        <color rgb="FF000000"/>
        <rFont val="Arial"/>
        <family val="2"/>
      </rPr>
      <t>Se debe diligenciar  la información pora cada objetivo específico formulado para la evaluación del tema. En cada Objetivo especifico, inserte las filas que necesite según la cantidad de preguntas  formuladas para el mismo. Por cada pregunta se define la información relacionada en la tabla a partir de criterios.</t>
    </r>
  </si>
  <si>
    <r>
      <rPr>
        <b/>
        <sz val="9"/>
        <color rgb="FF000000"/>
        <rFont val="Arial"/>
        <family val="2"/>
      </rPr>
      <t xml:space="preserve">Tema o Asunto a Auditar: </t>
    </r>
    <r>
      <rPr>
        <b/>
        <sz val="9"/>
        <color rgb="FFA6A6A6"/>
        <rFont val="Arial"/>
        <family val="2"/>
      </rPr>
      <t>Nombre de la Auditoría seleccionado y aprobado</t>
    </r>
  </si>
  <si>
    <r>
      <rPr>
        <b/>
        <sz val="9"/>
        <color rgb="FF000000"/>
        <rFont val="Arial"/>
        <family val="2"/>
      </rPr>
      <t xml:space="preserve">Enfoque general de la Auditoría: </t>
    </r>
    <r>
      <rPr>
        <b/>
        <sz val="9"/>
        <color rgb="FFA6A6A6"/>
        <rFont val="Arial"/>
        <family val="2"/>
      </rPr>
      <t>Se registra el enfoque seleccionado de acuerdo al tema o asunto a Auditar (Orientado al Sistema, Orientado a Resultados, Orientado al Problema) teniendo en cuenta lo indicado en el numeral 3.2.3.2 Definir el enfoque de la Guía de Auditoría de Desempeño PVCGF-05-08</t>
    </r>
  </si>
  <si>
    <t>Objetivo de la Auditoría:</t>
  </si>
  <si>
    <r>
      <rPr>
        <b/>
        <sz val="9"/>
        <color rgb="FF000000"/>
        <rFont val="Arial"/>
        <family val="2"/>
      </rPr>
      <t xml:space="preserve">Cuestión básica o problema: </t>
    </r>
    <r>
      <rPr>
        <sz val="9"/>
        <color rgb="FFA6A6A6"/>
        <rFont val="Arial"/>
        <family val="2"/>
      </rPr>
      <t xml:space="preserve">Se trata de establecer la problemática de investigación o situación a la que los y a la que los auditores se proponen dar respuesta. Se debe contextualizar la situación teniendo en cuenta el ¿Dónde?, ¿Cuándo? y ¿Cómo?. 
</t>
    </r>
  </si>
  <si>
    <t>Aspecto Clave (significativo):</t>
  </si>
  <si>
    <t>Principio(s):</t>
  </si>
  <si>
    <t>Objetivo Específico:</t>
  </si>
  <si>
    <t>OBJETIVO 1: Determinar si la SDA  hace cumplir de forma eficiente y efectiva las normas relativas a la política medioambiental.</t>
  </si>
  <si>
    <t>Preguntas o hipótesis</t>
  </si>
  <si>
    <t>Fuente de Criterio</t>
  </si>
  <si>
    <t>Criterios</t>
  </si>
  <si>
    <t>Información requerida</t>
  </si>
  <si>
    <t>Fuentes de información</t>
  </si>
  <si>
    <t>Procedimientos para la recopilación de datos</t>
  </si>
  <si>
    <t>Procedimientos para el análisis de datos</t>
  </si>
  <si>
    <t>Limitaciones</t>
  </si>
  <si>
    <t>Qué permitirá decir el análisis</t>
  </si>
  <si>
    <t>¿Qué queremos saber?</t>
  </si>
  <si>
    <t>¿Origen del Criterio en qué nos Basamos?</t>
  </si>
  <si>
    <t>¿En qué nos Basamos?</t>
  </si>
  <si>
    <t>¿De dónde Obtendremos las Pruebas?</t>
  </si>
  <si>
    <t>¿Cómo Obtendremos las Pruebas?</t>
  </si>
  <si>
    <t>¿Qué Pruebas darán Respuesta a la Pregunta?</t>
  </si>
  <si>
    <t>¿Qué  Limita el desarrollo del procedimiento?</t>
  </si>
  <si>
    <t>¿Qué Haremos con ellas una vez Obtenidas?</t>
  </si>
  <si>
    <t xml:space="preserve">El enunciado de las preguntas de auditoría reviste mucha importancia para ésta y debe basarse en consideraciones racionales y objetivas. </t>
  </si>
  <si>
    <t>Especificar la fuente de los criterios para abordar la pregunta y sub-pregunta de la auditoría</t>
  </si>
  <si>
    <t>Especificar los criterios para abordar la pregunta y sub-pregunta de la auditoría</t>
  </si>
  <si>
    <t>Identificar la información necesaria para responder a la pregunta de auditoría</t>
  </si>
  <si>
    <t>Identificar las fuentes de cada elemento de información</t>
  </si>
  <si>
    <t>Identificar las técnicas de recopilación de datos que se van a usar y describir los procedimientos respectivos</t>
  </si>
  <si>
    <t>Identificar las técnicas que se van a usar en el análisis de datos y describir los respectivos procedimientos</t>
  </si>
  <si>
    <t>Especificar las limitaciones en cuanto a:</t>
  </si>
  <si>
    <t>Aclarar con precisión qué conclusiones o resultados pueden alcanzarse</t>
  </si>
  <si>
    <t>Aspecto clave (significativo):</t>
  </si>
  <si>
    <t>OBJETIVO 2: Evaluar la eficiencia y la eficacia de los sistemas institucionales para supervisar el modo en que los beneficiarios de subvenciones utilizan los fondos recibidos</t>
  </si>
  <si>
    <t>OBJETIVO 3</t>
  </si>
  <si>
    <t>OBJETIVO 4</t>
  </si>
  <si>
    <t>OBJETIVO 5</t>
  </si>
  <si>
    <t>Nombre</t>
  </si>
  <si>
    <t>Firma</t>
  </si>
  <si>
    <t>Auditores:</t>
  </si>
  <si>
    <t>Personal de Apoyo</t>
  </si>
  <si>
    <t>Observaciones del Líder</t>
  </si>
  <si>
    <t>Gerente - Líder:</t>
  </si>
  <si>
    <r>
      <t>Criterios</t>
    </r>
    <r>
      <rPr>
        <sz val="6.5"/>
        <rFont val="Arial"/>
        <family val="2"/>
      </rPr>
      <t> </t>
    </r>
  </si>
  <si>
    <r>
      <t>Información requerida</t>
    </r>
    <r>
      <rPr>
        <sz val="6.5"/>
        <rFont val="Arial"/>
        <family val="2"/>
      </rPr>
      <t> </t>
    </r>
  </si>
  <si>
    <r>
      <t>Fuentes de Información</t>
    </r>
    <r>
      <rPr>
        <sz val="6.5"/>
        <rFont val="Arial"/>
        <family val="2"/>
      </rPr>
      <t> </t>
    </r>
  </si>
  <si>
    <r>
      <t>Limitaciones</t>
    </r>
    <r>
      <rPr>
        <sz val="6.5"/>
        <rFont val="Arial"/>
        <family val="2"/>
      </rPr>
      <t> </t>
    </r>
  </si>
  <si>
    <r>
      <t>Qué permitirá el análisis</t>
    </r>
    <r>
      <rPr>
        <sz val="6.5"/>
        <rFont val="Arial"/>
        <family val="2"/>
      </rPr>
      <t> </t>
    </r>
  </si>
  <si>
    <t> </t>
  </si>
  <si>
    <t>MATERIALIDAD Y ANÁLISIS PARA CONCEPTO AUDITORÍA DE DESEMPEÑO</t>
  </si>
  <si>
    <t>Versión: 1.0</t>
  </si>
  <si>
    <t>Dirección Sector:</t>
  </si>
  <si>
    <t>Sujeto de Control auditado:</t>
  </si>
  <si>
    <t>Asunto o Tema a auditar:</t>
  </si>
  <si>
    <t>PAD</t>
  </si>
  <si>
    <t>Vigencia Auditada:</t>
  </si>
  <si>
    <t>Auditor Líder:</t>
  </si>
  <si>
    <t>Fecha de revisión</t>
  </si>
  <si>
    <t>dd / mm / aa</t>
  </si>
  <si>
    <t>MATERIALIDAD O IMPORTANCIA RELATIVA DEL ASUNTO</t>
  </si>
  <si>
    <t xml:space="preserve">La materialidad de un tema de auditoría debe tener en cuenta la magnitud de sus efectos. Dependerá de si la actividad presenta comparativamente desviaciones (menores o mayores)o incumplimentos importantes  y si las deficiencias en el proceso o subproceso en cuestión que pudiera influir en otras actividades dentro del programa, proyecto o meta por auditar. Una cuestión se considerará de importancia significativa cuando el tema sea relevante y donde las acciones de mejora tengan un impacto significativo. Habrá menos materialidad o relevancia relativa donde la actividad sea de naturaleza rutinaria y el impacto del pobre desempeño pudiera estar restringido a un área pequeña o de índole mínima. (ISSAI 300)
</t>
  </si>
  <si>
    <t>RANGOS DE PORCENTAJE DE MATERIALIDAD SEGÚN RIESGO</t>
  </si>
  <si>
    <t>NIVEL DE RIESGO</t>
  </si>
  <si>
    <t>Bajo</t>
  </si>
  <si>
    <t>Medio</t>
  </si>
  <si>
    <t>Alto</t>
  </si>
  <si>
    <t>Crítico</t>
  </si>
  <si>
    <t>RANGO DE MATERIALIDAD</t>
  </si>
  <si>
    <t>MATERIALIDAD Y CONCEPTO DE AUDITORÍA DE DESEMPEÑO</t>
  </si>
  <si>
    <t>ESQUEMA DE LA AUDITORÍA</t>
  </si>
  <si>
    <t>Objetivo Específico</t>
  </si>
  <si>
    <t>Aspecto Clave</t>
  </si>
  <si>
    <t>Clave 5</t>
  </si>
  <si>
    <t>Clave 6</t>
  </si>
  <si>
    <t>Clave 7</t>
  </si>
  <si>
    <t>Clave 8</t>
  </si>
  <si>
    <t>Clave 9</t>
  </si>
  <si>
    <t>Clave 10</t>
  </si>
  <si>
    <t>Clave 11</t>
  </si>
  <si>
    <t>Principio relacionado</t>
  </si>
  <si>
    <t>Economía</t>
  </si>
  <si>
    <t>Eficacia</t>
  </si>
  <si>
    <t>Economía, Eficacia y Eficiencia</t>
  </si>
  <si>
    <t>Eficacia y Eficiencia</t>
  </si>
  <si>
    <t>Equidad</t>
  </si>
  <si>
    <t>Costos Ambientales</t>
  </si>
  <si>
    <t>Pregunta 1.1</t>
  </si>
  <si>
    <t>Pregunta 1.3</t>
  </si>
  <si>
    <t>Pregunta 2.1</t>
  </si>
  <si>
    <t>Pregunta 2.2</t>
  </si>
  <si>
    <t>Pregunta 3.2</t>
  </si>
  <si>
    <t>Pregunta 3.3</t>
  </si>
  <si>
    <t>Pregunta 4.1</t>
  </si>
  <si>
    <t>Pregunta 5.1</t>
  </si>
  <si>
    <t>Pregunta 5.2</t>
  </si>
  <si>
    <t>Enfoque</t>
  </si>
  <si>
    <t xml:space="preserve">Problema </t>
  </si>
  <si>
    <t>Fuente de Criterio y Criterio</t>
  </si>
  <si>
    <t>Tipo de Materialidad</t>
  </si>
  <si>
    <t>Cuantitativa</t>
  </si>
  <si>
    <t>Cualitativa</t>
  </si>
  <si>
    <t>Base seleccionada o Aspecto cualitativo</t>
  </si>
  <si>
    <t>Niveles de Contaminación permitidos</t>
  </si>
  <si>
    <t>Percepción de inseguridad</t>
  </si>
  <si>
    <t>Valor / Cantidad / Magnitud</t>
  </si>
  <si>
    <t>Condición para que sea material o de importancia relativa</t>
  </si>
  <si>
    <t>Matriz de riesgos y controles</t>
  </si>
  <si>
    <t xml:space="preserve">Trabajo previo de auditoría </t>
  </si>
  <si>
    <t xml:space="preserve">Alta sensibilidad política </t>
  </si>
  <si>
    <t>Valoración del Riesgo</t>
  </si>
  <si>
    <t>% de materialidad Mínimo</t>
  </si>
  <si>
    <t>% de materialidad Máximo</t>
  </si>
  <si>
    <t>% de materialidad usado</t>
  </si>
  <si>
    <t>ANÁLISIS PARA CONCEPTO</t>
  </si>
  <si>
    <t>Naturaleza de la observación</t>
  </si>
  <si>
    <t>Desviaciones en el críterio evaluado</t>
  </si>
  <si>
    <t>Incumplimiento en la Ejecución de Metas</t>
  </si>
  <si>
    <t>Origen o situación</t>
  </si>
  <si>
    <t>Programación</t>
  </si>
  <si>
    <t>Implementación</t>
  </si>
  <si>
    <t>Resultado_e_impacto</t>
  </si>
  <si>
    <t xml:space="preserve">Valor (cuantitativo) o Porcentaje (cualitativo) de la Incorrección, desviaciones e incumplimientos </t>
  </si>
  <si>
    <t>Concepto</t>
  </si>
  <si>
    <t>PRINCIPIOS EVALUADOS</t>
  </si>
  <si>
    <t>CONCEPTO AUDITORIA</t>
  </si>
  <si>
    <t>Eficiencia</t>
  </si>
  <si>
    <t>Desarrollo Sostenible</t>
  </si>
  <si>
    <t>ETAPA / ASPECTO</t>
  </si>
  <si>
    <t>ENFOQUE</t>
  </si>
  <si>
    <t>PRINCIPIOS</t>
  </si>
  <si>
    <t>FUENTE</t>
  </si>
  <si>
    <t>BASE</t>
  </si>
  <si>
    <t>SUBPROCESO</t>
  </si>
  <si>
    <t>Formulación_y_Diseño</t>
  </si>
  <si>
    <t>Resultado</t>
  </si>
  <si>
    <t xml:space="preserve">Proyecto de Inversión </t>
  </si>
  <si>
    <t>Recursos Asignados Plan Acción de Inversiones</t>
  </si>
  <si>
    <t>Definición del problema</t>
  </si>
  <si>
    <t>Sistema</t>
  </si>
  <si>
    <t>Política Pública</t>
  </si>
  <si>
    <t>Valor Plan de Acción Politica Pública</t>
  </si>
  <si>
    <t>Importancia Presupuestal</t>
  </si>
  <si>
    <t>Definición de actores</t>
  </si>
  <si>
    <t>Programa Plan de Desarrollo Distrital</t>
  </si>
  <si>
    <t>Valor del Plan Estratégico o el que haga sus veces</t>
  </si>
  <si>
    <t xml:space="preserve">Posible impacto </t>
  </si>
  <si>
    <t>Definición de objetivos</t>
  </si>
  <si>
    <t>Resultado y Sistema</t>
  </si>
  <si>
    <t>Meta Producto o Sectorial</t>
  </si>
  <si>
    <t xml:space="preserve">Mejoramiento </t>
  </si>
  <si>
    <t>Evaluación_y_seguimiento</t>
  </si>
  <si>
    <t>Cuantificación de recursos</t>
  </si>
  <si>
    <t>Resultado, Sistema y Problema</t>
  </si>
  <si>
    <t>ODS</t>
  </si>
  <si>
    <t>Desviaciones significativas</t>
  </si>
  <si>
    <t>Determinación de beneficiarios</t>
  </si>
  <si>
    <t xml:space="preserve">Plan de ordenamiento Territorial </t>
  </si>
  <si>
    <t>Interés público</t>
  </si>
  <si>
    <t>Gasto_de_Inversión_u_operación</t>
  </si>
  <si>
    <t>Instrumentación</t>
  </si>
  <si>
    <t xml:space="preserve">Plan Maestro </t>
  </si>
  <si>
    <t>Interés del Concejo de Bogotá</t>
  </si>
  <si>
    <t>Inversión_Ambiental</t>
  </si>
  <si>
    <t>Políticas y Reglas de Operación (construcción)</t>
  </si>
  <si>
    <t>Proceso</t>
  </si>
  <si>
    <t xml:space="preserve">Aspectos de los requerimientos proceso macro </t>
  </si>
  <si>
    <t>Presupuesto</t>
  </si>
  <si>
    <t xml:space="preserve">Relevancia </t>
  </si>
  <si>
    <t>Contrato</t>
  </si>
  <si>
    <t xml:space="preserve">Oportunidad </t>
  </si>
  <si>
    <t>Consecución de Recursos</t>
  </si>
  <si>
    <t>Normas que rigen el funcionamiento del asunto auditado. </t>
  </si>
  <si>
    <t>Asignación de Recursos</t>
  </si>
  <si>
    <t>Acuerdos por el Concejo de Bogotá D.C. </t>
  </si>
  <si>
    <t xml:space="preserve">Otro trabajo importante planeado o en progreso </t>
  </si>
  <si>
    <t>Objetivos del control político (Proposiciones y debates)  </t>
  </si>
  <si>
    <t>Indicadores de desempeño establecidos por la administración distrital. </t>
  </si>
  <si>
    <t>Recurrencia</t>
  </si>
  <si>
    <t>Competencia Actores</t>
  </si>
  <si>
    <t>Procedimientos detallados para una función o actividad. </t>
  </si>
  <si>
    <t>Sistemas de información</t>
  </si>
  <si>
    <t>Estándares tomados de la investigación, literatura u organizaciones profesionales y / o internacionales. </t>
  </si>
  <si>
    <t>Operatividad</t>
  </si>
  <si>
    <t>Puntos de referencia de buen desempeño. </t>
  </si>
  <si>
    <t>Publicidad</t>
  </si>
  <si>
    <t>Rendimiento correspondiente en el sector privado. </t>
  </si>
  <si>
    <t>Puntos de referencia - misma entidad, diferentes años; diferentes entidades misma actividad. </t>
  </si>
  <si>
    <t>Indicadores</t>
  </si>
  <si>
    <t>Valoración del Riesgo Residual o Combinado de la vigencia auditar del Proceso de Planes, Programas y Proyectos</t>
  </si>
  <si>
    <t>MINIMO</t>
  </si>
  <si>
    <t>MAXIMO</t>
  </si>
  <si>
    <t>Rango de Materialidad</t>
  </si>
  <si>
    <t>Monitoreo y seguimiento</t>
  </si>
  <si>
    <t>Actores</t>
  </si>
  <si>
    <t>Reportes de información</t>
  </si>
  <si>
    <t>Resultados Obtenidos</t>
  </si>
  <si>
    <t>Satisfacción de necesidades</t>
  </si>
  <si>
    <t>Logro de objetivos</t>
  </si>
  <si>
    <t>Monitoreo</t>
  </si>
  <si>
    <t>Tipo de hallazgo</t>
  </si>
  <si>
    <t>Clasificación por principio o proceso</t>
  </si>
  <si>
    <r>
      <t xml:space="preserve">Origen o situación
</t>
    </r>
    <r>
      <rPr>
        <sz val="9"/>
        <color indexed="8"/>
        <rFont val="Calibri"/>
        <family val="2"/>
      </rPr>
      <t>(lista desplegable)</t>
    </r>
  </si>
  <si>
    <r>
      <t xml:space="preserve">Principio Fiscal afectado
</t>
    </r>
    <r>
      <rPr>
        <sz val="9"/>
        <color indexed="8"/>
        <rFont val="Calibri"/>
        <family val="2"/>
      </rPr>
      <t>(lista desplegable)</t>
    </r>
  </si>
  <si>
    <r>
      <t>Efecto en caso de incorrección, incumplimiento o desviación</t>
    </r>
    <r>
      <rPr>
        <b/>
        <sz val="9"/>
        <color indexed="8"/>
        <rFont val="Calibri"/>
        <family val="2"/>
      </rPr>
      <t xml:space="preserve">
(texto)</t>
    </r>
  </si>
  <si>
    <t xml:space="preserve">Posible incidencia </t>
  </si>
  <si>
    <t>Desviaciones en la Ejecución de Metas</t>
  </si>
  <si>
    <t>Recursos: Eficiencia</t>
  </si>
  <si>
    <t>Resultado de la vigencia actual</t>
  </si>
  <si>
    <t>Atrasos, afectación presupuestal  o población sin atender que afectan el cumplimiento de metas u objetivos (espacios de mejora)</t>
  </si>
  <si>
    <t>Administrativa, Disciplinaria y Penal</t>
  </si>
  <si>
    <t>Desviaciones en la Ejecución de Recursos</t>
  </si>
  <si>
    <t>Población: Eficacia Objetivos</t>
  </si>
  <si>
    <t>Sobre ejecución de metas u objetivos</t>
  </si>
  <si>
    <t>Administrativa, Disciplinaria, Penal y Fiscal</t>
  </si>
  <si>
    <t>NA</t>
  </si>
  <si>
    <t>Desviaciones en la Población atendida</t>
  </si>
  <si>
    <t>Planeación: Pertinencia y Coherencia</t>
  </si>
  <si>
    <t>Administrativa, Disciplinaria y Fiscal</t>
  </si>
  <si>
    <t>Administrativa</t>
  </si>
  <si>
    <t>Economia, Eficacia y Eficiencia</t>
  </si>
  <si>
    <t>Incumplimiento en la Ejecución de los Recursos</t>
  </si>
  <si>
    <t>Efectividad</t>
  </si>
  <si>
    <t>Incumplimiento en la Población atendida</t>
  </si>
  <si>
    <t>Incumplimiento en la entrega de productos (Bienes y Servicios)</t>
  </si>
  <si>
    <t>Principio Fiscal afectado</t>
  </si>
  <si>
    <t>CUMPLE</t>
  </si>
  <si>
    <t>NO CUMPLE</t>
  </si>
  <si>
    <t>OBJETIVOS</t>
  </si>
  <si>
    <t>ECONÓMICO</t>
  </si>
  <si>
    <t>ANTIECONÓMICO</t>
  </si>
  <si>
    <t>EFICIENTE</t>
  </si>
  <si>
    <t>INEFICIENTE</t>
  </si>
  <si>
    <t>EFICAZ</t>
  </si>
  <si>
    <t>INEFICAZ</t>
  </si>
  <si>
    <t>EFECTIVO</t>
  </si>
  <si>
    <t>INEFECTIVO</t>
  </si>
  <si>
    <t>EconomÍa, Eficacia y Eficiencia</t>
  </si>
  <si>
    <t>ECONÓMICO EFECTIVO</t>
  </si>
  <si>
    <t>ANTIECONÓMICO INEFECTIVO</t>
  </si>
  <si>
    <t>AGREGA VALOR PÚBLICO O SE DISPONE DE LOS RECURSOS NECESARIOS</t>
  </si>
  <si>
    <t>NO SE AGREGA VALOR PÚBLICO O NO SE DISPONE DE LOS RECURSOS NECESARIOS</t>
  </si>
  <si>
    <t>EQUITATIVO</t>
  </si>
  <si>
    <t>INEQUITATIVO</t>
  </si>
  <si>
    <t>SI SE INTERNALIZARON Y SE COMPENSARON LAS AFECTACIONES AMBIENTALES</t>
  </si>
  <si>
    <t>NI SE INTERNALIZARON NI SE COMPENSARON LAS AFECTACIONES AMBIENTALES</t>
  </si>
  <si>
    <t>Valoración de Costos Ambientales</t>
  </si>
  <si>
    <t>MATERIALIDAD DE PLANECIÓN - MP</t>
  </si>
  <si>
    <t xml:space="preserve">El PVCGF 05-05 está compuesto por las siguientes secciones: 
  </t>
  </si>
  <si>
    <t>INSTRUCTIVO MATERIALIDAD Y ANÁLISIS PARA CONCEPTO AUDITORÍA DE DESEMPEÑO</t>
  </si>
  <si>
    <t>1 . Datos Generales de la Auditoría</t>
  </si>
  <si>
    <t>2 . Rangos de Porcentaje de Materialidad según nivel de Riesgo</t>
  </si>
  <si>
    <t>Los rangos de materilaidad están preestablecidos y varian según el nivel de riesgo determinado.</t>
  </si>
  <si>
    <t>3.  Materialidad y Concepto de Auditoría de Desempeño</t>
  </si>
  <si>
    <t>En esta sección se distinguen 3 partes fundamentales:</t>
  </si>
  <si>
    <t>Ley 1150 de 2017, Art 8</t>
  </si>
  <si>
    <t>Decreto 234 de 2015, Art 3</t>
  </si>
  <si>
    <t>Recursos programados en el Proyecto de inversión</t>
  </si>
  <si>
    <t>Valor materialidad (cuantitativa)</t>
  </si>
  <si>
    <t>3.3. Análisis para Concepto:</t>
  </si>
  <si>
    <r>
      <rPr>
        <b/>
        <sz val="12"/>
        <rFont val="Arial"/>
        <family val="2"/>
      </rPr>
      <t xml:space="preserve">4. Evaluación Consolidada Por Principios: </t>
    </r>
    <r>
      <rPr>
        <sz val="12"/>
        <rFont val="Arial"/>
        <family val="2"/>
      </rPr>
      <t>En esta sección, se compilan los conceptos emitidos para cada aspecto clave y/o pregunta formulada por cada objetivo específico. 
El concepto agregado para cada objetivo y para cada principio evaluado es conforme cuando mas del 75% de aspectos claves o preguntas no superan la materialidad establecida. De lo contrario el concepto será desfavorable en ese principio. De la misma forma, se concluye el concepto global de cada principio del asunto evaluado, es decir que se requiere mas del 75% de conceptos favorables de cada principio para que su concepto global sea positivo.</t>
    </r>
  </si>
  <si>
    <t>Pregunta o hipótesis:</t>
  </si>
  <si>
    <r>
      <rPr>
        <b/>
        <sz val="12"/>
        <rFont val="Arial"/>
        <family val="2"/>
      </rPr>
      <t xml:space="preserve">3.1. Esquema de Auditoría: </t>
    </r>
    <r>
      <rPr>
        <sz val="12"/>
        <rFont val="Arial"/>
        <family val="2"/>
      </rPr>
      <t>Para cada aspecto clave, pregunta(s) o hipótesis asociada(s) a cada uno de los objetivos específicos, el auditor diligencia los principios a evaluar, el enfoque y criterios determinados en el formato</t>
    </r>
    <r>
      <rPr>
        <b/>
        <sz val="12"/>
        <rFont val="Arial"/>
        <family val="2"/>
      </rPr>
      <t xml:space="preserve"> </t>
    </r>
    <r>
      <rPr>
        <u/>
        <sz val="12"/>
        <rFont val="Arial"/>
        <family val="2"/>
      </rPr>
      <t>PVCGF 05-05 Matriz de Planeación.</t>
    </r>
  </si>
  <si>
    <r>
      <rPr>
        <b/>
        <sz val="12"/>
        <rFont val="Arial"/>
        <family val="2"/>
      </rPr>
      <t>3.2. Materialidad de Planeación (MP)</t>
    </r>
    <r>
      <rPr>
        <sz val="12"/>
        <rFont val="Arial"/>
        <family val="2"/>
      </rPr>
      <t>: el auditor en fase de planeación determina para cada aspecto clave, pregunta o hipótesis el tipo de materialidad, la base seleccionada (en caso cuantitativo) o el aspecto cualitativo (en caso cualitativo), los valores o cantidades asociadas a la base o al especto cualitativo, la condición para que sea material o de importancia relativa y su respectiva valoración de riesgo. Dependiendo de la valoración de riesgo escogida, el formato determina automáticamente el rango de materialidad señalados en la sección 2 del presente instructivo. En la casilla "</t>
    </r>
    <r>
      <rPr>
        <b/>
        <i/>
        <sz val="12"/>
        <rFont val="Arial"/>
        <family val="2"/>
      </rPr>
      <t>% de materialidad usado</t>
    </r>
    <r>
      <rPr>
        <sz val="12"/>
        <rFont val="Arial"/>
        <family val="2"/>
      </rPr>
      <t>", el auditor precisa el nivel de materialidad dentro del rango establecido, según su juicio profesional. Para el caso que el tipo de materialidad sea cuantitativa, el formato mostrará el valor de materialildad automáticamente.</t>
    </r>
  </si>
  <si>
    <t>En fase de Ejeccución, el auditor de acuerdo al análisis de la información recabada (evidencia) para cada pregunta o hipótesis enunciada, determina si se generó una observación. En caso afirmativo, especifica la naturaleza de la misma,  el origen y el valor (materialidad cuantitativa) o porcentaje (materialidad cualitativa) de la incorrección. Conforme a la materialidad establecida y los valores de incorrecciones evidenciados, se determina el concepto para el principio evaluado, asi:</t>
  </si>
  <si>
    <t>Clave 1 xxxxx</t>
  </si>
  <si>
    <t>Clave 2 yyyyyy</t>
  </si>
  <si>
    <t>Clave 3 zzzzzz</t>
  </si>
  <si>
    <t>Clave 4 qqqqqqqq</t>
  </si>
  <si>
    <t>Hipótesis 1.2</t>
  </si>
  <si>
    <t>Hipótesis 3.1</t>
  </si>
  <si>
    <r>
      <t>Procedimientos para</t>
    </r>
    <r>
      <rPr>
        <sz val="6.5"/>
        <rFont val="Arial"/>
        <family val="2"/>
      </rPr>
      <t> </t>
    </r>
    <r>
      <rPr>
        <b/>
        <sz val="6.5"/>
        <rFont val="Arial"/>
        <family val="2"/>
      </rPr>
      <t>la recopilación de Datos </t>
    </r>
  </si>
  <si>
    <r>
      <t>Procedimientos para el análisis de</t>
    </r>
    <r>
      <rPr>
        <sz val="6.5"/>
        <rFont val="Arial"/>
        <family val="2"/>
      </rPr>
      <t> </t>
    </r>
    <r>
      <rPr>
        <b/>
        <sz val="6.5"/>
        <rFont val="Arial"/>
        <family val="2"/>
      </rPr>
      <t>datos</t>
    </r>
  </si>
  <si>
    <t xml:space="preserve">Pregunta de auditoría 1 ¿La red de asistencia oncológica permite que las personas con cáncer tengan acceso oportuno y equitativo a diagnóstico y tratamiento? </t>
  </si>
  <si>
    <t>Norma No. 1101/2002 del Ministerio de Salud (establece los parámetros de cobertura, recursos, equipos y cuidados de la salud). 
Norma No. 741/2005 del Ministerio de Salud (establece las normas técnicas para la implementación y la acreditación de los servicios oncológicos de alta complejidad). </t>
  </si>
  <si>
    <t>Indicadores Internacionales sobre el momento oportuno del tratamiento oncológico. </t>
  </si>
  <si>
    <t xml:space="preserve">Datos sobre radioterapia y quimioterapia (a) 
Datos del registro oncológico (b) 
La percepción de los pacientes acerca de los tiempos de ejecución y las dificultades de acceso al tratamiento (c)
La percepción de los representantes de las asociaciones para apoyar a pacientes con cáncer acerca de las dificultades de acceso al tratamiento (d) 
La percepción de los directivos y los profesionales de la salud acerca de lo que ha estado perjudicando a los servicios de oncología (e) 
Cómo es el acceso a los exámenes y al tratamiento Oncológico a nivel federal, estatal y municipal (f) 
</t>
  </si>
  <si>
    <t>Sistema de información sobre la salud (a, k) 
Instituto Nacional del Cáncer (b, f, h, m, n, o, i, k).
Fundación de Oncología (b).
Muestras de pacientes en tratamiento(c).
Asociaciones de pacientes con cáncer(d).
Directores de hospitales, médicos, técnicos, enfermeras(e).
Oncólogos(e).
Centros de alta complejidad, centros estatales y municipales (g).
Establecimientos acreditados (i,j).
Ministerio de Salud (i,p).
Titulares de las secretarías estatales y municipales de salud (f, l,p). </t>
  </si>
  <si>
    <t>Descarga de archivos del sistema de información sobre la salud(a, k). 
Solicitud de información (b, g, h, l, m, n, o, k).
Entrevista con (c, e, f, j,p):
Muestras de los pacientes entratamiento en los hospitales visitados
Directores y profesionales de la salud en los hospitales visitados
Titulares de las secretarías estatales y municipales de salud.
Encuesta a los establecimientos de salud, asociaciones de pacientes con cáncer y oncólogos (d, e, g,j). 
Investigación sobre los sitios de Ministerio de Salud y el Instituto Nacional del Cáncer (i,h). </t>
  </si>
  <si>
    <t>Sistemas de información con datos obsoletos e incompatibles (a,b).
Incapacidad para extraer muestras al azar para la encuesta. </t>
  </si>
  <si>
    <t>Determinar si el diagnóstico y el tratamiento han sido a tiempo (a, b, c, d,o). 
Determinar si existen barreras de acceso para algunos grupos de población (b,c, d, g,o). 
Qué ha estado limitando al diagnóstico y al tratamiento a tiempo (materiales, equipos, profesionales) (c, d, e, j).
En qué medida ayuda el sistema de regulación al acceso oportuno a la red de oncología (c, d, f, g, e). 
Determinar si la cantidad de servicios de radioterapia y quimioterapia es suficiente (h, i,k, m).
Determinar si la acreditación de nuevos establecimiento s obedece a criterios técnicos (i,l).
Determinar si la asignación de equipos obedece a criterios técnicos(n). </t>
  </si>
  <si>
    <t xml:space="preserve">Registros de tratamiento oncológico del Centro de Alta Complejidad (g). 
Estimaciones de la incidencia de cáncer por región (h).
Datos de registro de los hospitales autorizados (i).  
Situación de funcionamiento de los servicios de oncología (j). 
Datos sobre la cantidad de
procedimientos oncológicos (k). 
Documentos utilizados para la acreditación de nuevos servicios (l). 
Estudios técnicos sobre el tamaño necesario de la red de asistencia 
oncológica (m). 
Documentos utilizados para donativos y asignación de equipos (n).
Acuerdo del centro de salud con el 
sistema de información(o). 
Como le da seguimiento el Ministerio de Salud a los servicios proporcionados por los hospitales (p).  </t>
  </si>
  <si>
    <t>Fuente: Guía de Implementación de las ISSAI-Auditoría de Desempeño IDI. 2014. Página 83 </t>
  </si>
  <si>
    <t xml:space="preserve">Análisis cuantitativo de los lapsos entre la cita médica, eldiagnóstico y el tratamiento.
Análisis comparativo con las normas internacionales y entre diferentes grupos de población (nivel de alfabetización, etnia, región del país, tipo de establecimiento) (a, b, f, g, o).
Regresión econométrica para evaluar los tiempos de ejecución del tratamiento para los diferentes grupos de población (a, b,o).
Análisis cualitativo de la percepción de los pacientes y las asociaciones de pacientesacerca de los tiempos de ejecución del tratamiento y la igualdad de acceso (c, d, e,f).
Análisis cualitativo de la percepción del profesional acerca de lo que ha estado dañando alos servicios  oncológicos(e).
Triangulación entre los datos cuantitativos de los tiempos de ejecución para el tratamiento y la percepción obtenida  en elestudio de caso (a, b, c, d, e,f).
Análisis cuantitativo de la encuesta acerca de lo que ha estado dañando a losservicios oncológicos (f,e). 
Análisis cuantitativo de los estudios elaborados por el Instituto Nacional del Cáncer acerca del tratamiento oncológico por región y por parte de la redde oncología para servicios de radioterapia y quimioterapia (h, i, k,m).
Análisis de los documentos que respaldan la acreditación de nuevos establecimientos y la asignación de equipos (i, l,n).
Análisis cualitativo sobre el seguimiento de losservicios oncológicos(p). 
</t>
  </si>
  <si>
    <t>Matriz de planeación, materialidad y concepto
Planeación</t>
  </si>
  <si>
    <t>Código formato: PVCGF-05-05
Versión: 1.0</t>
  </si>
  <si>
    <t>Código formato: PVCGF-05-05</t>
  </si>
  <si>
    <t>Matriz de planeación, materialidad y concepto
Instructivo materialidad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</si>
</sst>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quot;$&quot;\ * #,##0.00_-;_-&quot;$&quot;\ * &quot;-&quot;??_-;_-@_-"/>
    <numFmt numFmtId="164" formatCode="_-&quot;$&quot;* #,##0.00_-;\-&quot;$&quot;* #,##0.00_-;_-&quot;$&quot;* &quot;-&quot;??_-;_-@_-"/>
    <numFmt numFmtId="165" formatCode="&quot;$&quot;\ #,##0.00"/>
  </numFmts>
  <fonts count="5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Arial"/>
      <family val="2"/>
    </font>
    <font>
      <b/>
      <sz val="16"/>
      <color theme="1"/>
      <name val="Arial"/>
      <family val="2"/>
    </font>
    <font>
      <b/>
      <sz val="10"/>
      <name val="Arial"/>
      <family val="2"/>
    </font>
    <font>
      <sz val="10"/>
      <name val="Arial"/>
      <family val="2"/>
    </font>
    <font>
      <b/>
      <sz val="10"/>
      <color rgb="FF000000"/>
      <name val="Arial"/>
      <family val="2"/>
    </font>
    <font>
      <b/>
      <sz val="10"/>
      <color rgb="FFA6A6A6"/>
      <name val="Arial"/>
      <family val="2"/>
    </font>
    <font>
      <b/>
      <sz val="10"/>
      <color rgb="FFFF0000"/>
      <name val="Arial"/>
      <family val="2"/>
    </font>
    <font>
      <sz val="10"/>
      <color rgb="FF000000"/>
      <name val="Arial"/>
      <family val="2"/>
    </font>
    <font>
      <b/>
      <sz val="9"/>
      <name val="Arial"/>
      <family val="2"/>
    </font>
    <font>
      <b/>
      <sz val="9"/>
      <color rgb="FF000000"/>
      <name val="Arial"/>
      <family val="2"/>
    </font>
    <font>
      <b/>
      <sz val="9"/>
      <color rgb="FFA6A6A6"/>
      <name val="Arial"/>
      <family val="2"/>
    </font>
    <font>
      <b/>
      <sz val="9"/>
      <color rgb="FFFFFFFF"/>
      <name val="Arial"/>
      <family val="2"/>
    </font>
    <font>
      <b/>
      <sz val="9"/>
      <color theme="1"/>
      <name val="Arial"/>
      <family val="2"/>
    </font>
    <font>
      <sz val="9"/>
      <color rgb="FFA6A6A6"/>
      <name val="Arial"/>
      <family val="2"/>
    </font>
    <font>
      <sz val="11"/>
      <color theme="1"/>
      <name val="Arial"/>
      <family val="2"/>
    </font>
    <font>
      <b/>
      <sz val="10"/>
      <color theme="1"/>
      <name val="Arial"/>
      <family val="2"/>
    </font>
    <font>
      <sz val="10"/>
      <color theme="1"/>
      <name val="Arial"/>
      <family val="2"/>
    </font>
    <font>
      <b/>
      <sz val="11"/>
      <color rgb="FF000000"/>
      <name val="Arial"/>
      <family val="2"/>
    </font>
    <font>
      <b/>
      <sz val="11"/>
      <color rgb="FF000000"/>
      <name val="Calibri"/>
      <family val="2"/>
      <scheme val="minor"/>
    </font>
    <font>
      <sz val="12"/>
      <color rgb="FF000000"/>
      <name val="Arial"/>
      <family val="2"/>
    </font>
    <font>
      <sz val="12"/>
      <color theme="1"/>
      <name val="Calibri"/>
      <family val="2"/>
      <scheme val="minor"/>
    </font>
    <font>
      <b/>
      <sz val="9"/>
      <color theme="1"/>
      <name val="Calibri"/>
      <family val="2"/>
      <scheme val="minor"/>
    </font>
    <font>
      <sz val="9"/>
      <color indexed="8"/>
      <name val="Calibri"/>
      <family val="2"/>
    </font>
    <font>
      <b/>
      <sz val="9"/>
      <color indexed="8"/>
      <name val="Calibri"/>
      <family val="2"/>
    </font>
    <font>
      <sz val="9"/>
      <color theme="1"/>
      <name val="Calibri"/>
      <family val="2"/>
      <scheme val="minor"/>
    </font>
    <font>
      <sz val="9"/>
      <color theme="1"/>
      <name val="Arial"/>
      <family val="2"/>
    </font>
    <font>
      <b/>
      <sz val="9"/>
      <color indexed="81"/>
      <name val="Tahoma"/>
      <family val="2"/>
    </font>
    <font>
      <sz val="9"/>
      <color indexed="81"/>
      <name val="Tahoma"/>
      <family val="2"/>
    </font>
    <font>
      <b/>
      <sz val="14"/>
      <name val="Arial"/>
      <family val="2"/>
    </font>
    <font>
      <sz val="10"/>
      <color theme="1"/>
      <name val="Calibri"/>
      <family val="2"/>
      <scheme val="minor"/>
    </font>
    <font>
      <sz val="11"/>
      <color theme="0"/>
      <name val="Calibri"/>
      <family val="2"/>
      <scheme val="minor"/>
    </font>
    <font>
      <sz val="8"/>
      <name val="Calibri"/>
      <family val="2"/>
      <scheme val="minor"/>
    </font>
    <font>
      <b/>
      <sz val="11"/>
      <color theme="1"/>
      <name val="Arial"/>
      <family val="2"/>
    </font>
    <font>
      <b/>
      <sz val="11"/>
      <color theme="0"/>
      <name val="Arial"/>
      <family val="2"/>
    </font>
    <font>
      <b/>
      <sz val="11"/>
      <name val="Arial"/>
      <family val="2"/>
    </font>
    <font>
      <u/>
      <sz val="11"/>
      <color theme="1"/>
      <name val="Arial"/>
      <family val="2"/>
    </font>
    <font>
      <sz val="11"/>
      <color theme="0" tint="-0.34998626667073579"/>
      <name val="Arial"/>
      <family val="2"/>
    </font>
    <font>
      <sz val="12"/>
      <color theme="1"/>
      <name val="Arial"/>
      <family val="2"/>
    </font>
    <font>
      <b/>
      <sz val="16"/>
      <name val="Arial"/>
      <family val="2"/>
    </font>
    <font>
      <b/>
      <sz val="11"/>
      <color theme="0"/>
      <name val="Calibri"/>
      <family val="2"/>
      <scheme val="minor"/>
    </font>
    <font>
      <b/>
      <sz val="11"/>
      <color theme="1"/>
      <name val="Arial"/>
      <family val="2"/>
    </font>
    <font>
      <b/>
      <sz val="14"/>
      <color theme="0"/>
      <name val="Arial"/>
      <family val="2"/>
    </font>
    <font>
      <sz val="6.5"/>
      <name val="Arial"/>
      <family val="2"/>
    </font>
    <font>
      <b/>
      <sz val="6.5"/>
      <name val="Arial"/>
      <family val="2"/>
    </font>
    <font>
      <b/>
      <sz val="11"/>
      <color rgb="FFFFFFFF"/>
      <name val="Arial"/>
      <family val="2"/>
    </font>
    <font>
      <b/>
      <sz val="12"/>
      <color theme="0"/>
      <name val="Arial"/>
      <family val="2"/>
    </font>
    <font>
      <sz val="12"/>
      <name val="Arial"/>
      <family val="2"/>
    </font>
    <font>
      <b/>
      <sz val="12"/>
      <name val="Arial"/>
      <family val="2"/>
    </font>
    <font>
      <b/>
      <i/>
      <sz val="12"/>
      <name val="Arial"/>
      <family val="2"/>
    </font>
    <font>
      <u/>
      <sz val="12"/>
      <name val="Arial"/>
      <family val="2"/>
    </font>
    <font>
      <sz val="8"/>
      <name val="Arial"/>
      <family val="2"/>
    </font>
    <font>
      <sz val="8"/>
      <color theme="1"/>
      <name val="Arial"/>
      <family val="2"/>
    </font>
    <font>
      <i/>
      <sz val="11"/>
      <color theme="1"/>
      <name val="Arial"/>
      <family val="2"/>
    </font>
  </fonts>
  <fills count="27">
    <fill>
      <patternFill patternType="none"/>
    </fill>
    <fill>
      <patternFill patternType="gray125"/>
    </fill>
    <fill>
      <patternFill patternType="solid">
        <fgColor theme="8" tint="0.59999389629810485"/>
        <bgColor indexed="65"/>
      </patternFill>
    </fill>
    <fill>
      <patternFill patternType="solid">
        <fgColor theme="0"/>
        <bgColor indexed="64"/>
      </patternFill>
    </fill>
    <fill>
      <patternFill patternType="solid">
        <fgColor rgb="FFC00000"/>
        <bgColor indexed="64"/>
      </patternFill>
    </fill>
    <fill>
      <patternFill patternType="solid">
        <fgColor rgb="FFDBE5F1"/>
        <bgColor indexed="64"/>
      </patternFill>
    </fill>
    <fill>
      <patternFill patternType="solid">
        <fgColor rgb="FFFFFF00"/>
        <bgColor indexed="64"/>
      </patternFill>
    </fill>
    <fill>
      <patternFill patternType="solid">
        <fgColor rgb="FFD9D9D9"/>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7" tint="0.79998168889431442"/>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2" tint="-0.249977111117893"/>
        <bgColor indexed="64"/>
      </patternFill>
    </fill>
    <fill>
      <patternFill patternType="solid">
        <fgColor rgb="FF0070C0"/>
        <bgColor indexed="64"/>
      </patternFill>
    </fill>
    <fill>
      <patternFill patternType="solid">
        <fgColor rgb="FF5B9BD5"/>
        <bgColor indexed="64"/>
      </patternFill>
    </fill>
    <fill>
      <patternFill patternType="solid">
        <fgColor rgb="FFD9E1F2"/>
        <bgColor indexed="64"/>
      </patternFill>
    </fill>
  </fills>
  <borders count="89">
    <border>
      <left/>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indexed="64"/>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top/>
      <bottom style="medium">
        <color indexed="64"/>
      </bottom>
      <diagonal/>
    </border>
    <border>
      <left style="thin">
        <color indexed="64"/>
      </left>
      <right/>
      <top style="thin">
        <color indexed="64"/>
      </top>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cellStyleXfs>
  <cellXfs count="367">
    <xf numFmtId="0" fontId="0" fillId="0" borderId="0" xfId="0"/>
    <xf numFmtId="0" fontId="5" fillId="3" borderId="0" xfId="0" applyFont="1" applyFill="1" applyAlignment="1">
      <alignment vertical="center"/>
    </xf>
    <xf numFmtId="0" fontId="4" fillId="3" borderId="0" xfId="0" applyFont="1" applyFill="1" applyAlignment="1" applyProtection="1">
      <alignment horizontal="center" vertical="center" wrapText="1"/>
      <protection hidden="1"/>
    </xf>
    <xf numFmtId="0" fontId="6" fillId="0" borderId="0" xfId="0" applyFont="1" applyAlignment="1">
      <alignment horizontal="center" vertical="center"/>
    </xf>
    <xf numFmtId="0" fontId="6" fillId="0" borderId="0" xfId="0" applyFont="1" applyAlignment="1">
      <alignment vertical="center"/>
    </xf>
    <xf numFmtId="0" fontId="6" fillId="0" borderId="8" xfId="0" applyFont="1" applyBorder="1" applyAlignment="1">
      <alignment vertical="center"/>
    </xf>
    <xf numFmtId="0" fontId="7" fillId="0" borderId="0" xfId="0" applyFont="1" applyAlignment="1">
      <alignment vertical="center"/>
    </xf>
    <xf numFmtId="0" fontId="6" fillId="0" borderId="10" xfId="0" applyFont="1" applyBorder="1" applyAlignment="1">
      <alignment vertical="center"/>
    </xf>
    <xf numFmtId="0" fontId="6" fillId="0" borderId="0" xfId="0" applyFont="1" applyAlignment="1">
      <alignment horizontal="right" vertical="center"/>
    </xf>
    <xf numFmtId="0" fontId="6" fillId="0" borderId="10" xfId="0" applyFont="1" applyBorder="1" applyAlignment="1">
      <alignment horizontal="left" vertical="center"/>
    </xf>
    <xf numFmtId="0" fontId="10" fillId="0" borderId="0" xfId="0" applyFont="1" applyAlignment="1">
      <alignment horizontal="left"/>
    </xf>
    <xf numFmtId="0" fontId="7" fillId="0" borderId="10" xfId="0" applyFont="1" applyBorder="1" applyAlignment="1">
      <alignment vertical="center"/>
    </xf>
    <xf numFmtId="0" fontId="10" fillId="0" borderId="8" xfId="0" applyFont="1" applyBorder="1" applyAlignment="1">
      <alignment horizontal="left"/>
    </xf>
    <xf numFmtId="0" fontId="6" fillId="0" borderId="0" xfId="0" applyFont="1" applyAlignment="1">
      <alignment horizontal="left"/>
    </xf>
    <xf numFmtId="0" fontId="6" fillId="0" borderId="8" xfId="0" applyFont="1" applyBorder="1" applyAlignment="1">
      <alignment horizontal="left"/>
    </xf>
    <xf numFmtId="0" fontId="6" fillId="0" borderId="12" xfId="0" applyFont="1" applyBorder="1" applyAlignment="1">
      <alignment horizontal="left"/>
    </xf>
    <xf numFmtId="0" fontId="7" fillId="0" borderId="13" xfId="0" applyFont="1" applyBorder="1" applyAlignment="1">
      <alignment vertical="center"/>
    </xf>
    <xf numFmtId="0" fontId="15" fillId="4" borderId="22" xfId="0" applyFont="1" applyFill="1" applyBorder="1" applyAlignment="1">
      <alignment vertical="center" wrapText="1"/>
    </xf>
    <xf numFmtId="0" fontId="16" fillId="5" borderId="22" xfId="0" applyFont="1" applyFill="1" applyBorder="1" applyAlignment="1">
      <alignment horizontal="center" vertical="center" wrapText="1"/>
    </xf>
    <xf numFmtId="0" fontId="16" fillId="5" borderId="23" xfId="0" applyFont="1" applyFill="1" applyBorder="1" applyAlignment="1">
      <alignment horizontal="center" vertical="center" wrapText="1"/>
    </xf>
    <xf numFmtId="0" fontId="16" fillId="5" borderId="24" xfId="0" applyFont="1" applyFill="1" applyBorder="1" applyAlignment="1">
      <alignment horizontal="center" vertical="center" wrapText="1"/>
    </xf>
    <xf numFmtId="0" fontId="15" fillId="4" borderId="22" xfId="0" applyFont="1" applyFill="1" applyBorder="1" applyAlignment="1">
      <alignment horizontal="center" vertical="top" wrapText="1"/>
    </xf>
    <xf numFmtId="0" fontId="15" fillId="4" borderId="23" xfId="0" applyFont="1" applyFill="1" applyBorder="1" applyAlignment="1">
      <alignment horizontal="center" vertical="top" wrapText="1"/>
    </xf>
    <xf numFmtId="0" fontId="15" fillId="4" borderId="24" xfId="0" applyFont="1" applyFill="1" applyBorder="1" applyAlignment="1">
      <alignment horizontal="center" vertical="top" wrapText="1"/>
    </xf>
    <xf numFmtId="0" fontId="17" fillId="5" borderId="22" xfId="0" applyFont="1" applyFill="1" applyBorder="1" applyAlignment="1">
      <alignment horizontal="left" vertical="top" wrapText="1"/>
    </xf>
    <xf numFmtId="0" fontId="17" fillId="5" borderId="23" xfId="0" applyFont="1" applyFill="1" applyBorder="1" applyAlignment="1">
      <alignment horizontal="left" vertical="top" wrapText="1"/>
    </xf>
    <xf numFmtId="0" fontId="17" fillId="5" borderId="24" xfId="0" applyFont="1" applyFill="1" applyBorder="1" applyAlignment="1">
      <alignment horizontal="left" vertical="top" wrapText="1"/>
    </xf>
    <xf numFmtId="0" fontId="18" fillId="0" borderId="0" xfId="0" applyFont="1"/>
    <xf numFmtId="0" fontId="18" fillId="0" borderId="0" xfId="0" applyFont="1" applyAlignment="1">
      <alignment horizontal="center"/>
    </xf>
    <xf numFmtId="0" fontId="18" fillId="0" borderId="5" xfId="0" applyFont="1" applyBorder="1"/>
    <xf numFmtId="0" fontId="18" fillId="0" borderId="35" xfId="0" applyFont="1" applyBorder="1"/>
    <xf numFmtId="0" fontId="18" fillId="0" borderId="36" xfId="0" applyFont="1" applyBorder="1"/>
    <xf numFmtId="0" fontId="18" fillId="0" borderId="9" xfId="0" applyFont="1" applyBorder="1"/>
    <xf numFmtId="0" fontId="18" fillId="0" borderId="37" xfId="0" applyFont="1" applyBorder="1"/>
    <xf numFmtId="0" fontId="18" fillId="0" borderId="38" xfId="0" applyFont="1" applyBorder="1"/>
    <xf numFmtId="0" fontId="18" fillId="0" borderId="39" xfId="0" applyFont="1" applyBorder="1"/>
    <xf numFmtId="0" fontId="18" fillId="0" borderId="40" xfId="0" applyFont="1" applyBorder="1"/>
    <xf numFmtId="0" fontId="18" fillId="0" borderId="41" xfId="0" applyFont="1" applyBorder="1"/>
    <xf numFmtId="0" fontId="18" fillId="0" borderId="42" xfId="0" applyFont="1" applyBorder="1"/>
    <xf numFmtId="0" fontId="18" fillId="0" borderId="1" xfId="0" applyFont="1" applyBorder="1" applyAlignment="1">
      <alignment vertical="top"/>
    </xf>
    <xf numFmtId="0" fontId="18" fillId="0" borderId="11" xfId="0" applyFont="1" applyBorder="1" applyAlignment="1">
      <alignment vertical="top"/>
    </xf>
    <xf numFmtId="0" fontId="18" fillId="0" borderId="43" xfId="0" applyFont="1" applyBorder="1"/>
    <xf numFmtId="0" fontId="18" fillId="0" borderId="44" xfId="0" applyFont="1" applyBorder="1"/>
    <xf numFmtId="0" fontId="0" fillId="6" borderId="0" xfId="0" applyFill="1"/>
    <xf numFmtId="0" fontId="19" fillId="0" borderId="0" xfId="0" applyFont="1" applyAlignment="1" applyProtection="1">
      <alignment vertical="center"/>
      <protection hidden="1"/>
    </xf>
    <xf numFmtId="0" fontId="19" fillId="0" borderId="45" xfId="0" applyFont="1" applyBorder="1" applyAlignment="1" applyProtection="1">
      <alignment horizontal="center" vertical="center" wrapText="1"/>
      <protection hidden="1"/>
    </xf>
    <xf numFmtId="0" fontId="20" fillId="0" borderId="0" xfId="0" applyFont="1" applyAlignment="1" applyProtection="1">
      <alignment vertical="center"/>
      <protection hidden="1"/>
    </xf>
    <xf numFmtId="0" fontId="2" fillId="0" borderId="0" xfId="0" applyFont="1"/>
    <xf numFmtId="0" fontId="0" fillId="0" borderId="0" xfId="0" applyAlignment="1" applyProtection="1">
      <alignment vertical="center"/>
      <protection hidden="1"/>
    </xf>
    <xf numFmtId="0" fontId="0" fillId="0" borderId="0" xfId="0" applyAlignment="1">
      <alignment vertical="center"/>
    </xf>
    <xf numFmtId="0" fontId="24" fillId="0" borderId="0" xfId="0" applyFont="1" applyAlignment="1" applyProtection="1">
      <alignment vertical="center"/>
      <protection hidden="1"/>
    </xf>
    <xf numFmtId="0" fontId="0" fillId="0" borderId="0" xfId="0" applyAlignment="1" applyProtection="1">
      <alignment horizontal="center" vertical="center"/>
      <protection hidden="1"/>
    </xf>
    <xf numFmtId="0" fontId="32" fillId="0" borderId="0" xfId="0" applyFont="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8" fillId="0" borderId="0" xfId="0" applyFont="1" applyAlignment="1" applyProtection="1">
      <alignment vertical="center" wrapText="1"/>
      <protection hidden="1"/>
    </xf>
    <xf numFmtId="0" fontId="33" fillId="0" borderId="0" xfId="0" applyFont="1" applyAlignment="1">
      <alignment vertical="center" wrapText="1"/>
    </xf>
    <xf numFmtId="0" fontId="33" fillId="0" borderId="0" xfId="0" applyFont="1" applyAlignment="1" applyProtection="1">
      <alignment vertical="center" wrapText="1"/>
      <protection hidden="1"/>
    </xf>
    <xf numFmtId="0" fontId="0" fillId="0" borderId="0" xfId="0" applyAlignment="1">
      <alignment horizontal="left" vertical="center"/>
    </xf>
    <xf numFmtId="0" fontId="0" fillId="0" borderId="0" xfId="0" applyAlignment="1" applyProtection="1">
      <alignment horizontal="left" vertical="center"/>
      <protection hidden="1"/>
    </xf>
    <xf numFmtId="9" fontId="0" fillId="0" borderId="0" xfId="2" applyFont="1" applyAlignment="1">
      <alignment vertical="center"/>
    </xf>
    <xf numFmtId="0" fontId="18" fillId="0" borderId="52" xfId="0" applyFont="1" applyBorder="1" applyAlignment="1" applyProtection="1">
      <alignment vertical="center"/>
      <protection locked="0"/>
    </xf>
    <xf numFmtId="0" fontId="18" fillId="0" borderId="0" xfId="0" applyFont="1" applyAlignment="1" applyProtection="1">
      <alignment vertical="center"/>
      <protection hidden="1"/>
    </xf>
    <xf numFmtId="0" fontId="18" fillId="0" borderId="0" xfId="0" applyFont="1" applyAlignment="1" applyProtection="1">
      <alignment vertical="center"/>
      <protection locked="0"/>
    </xf>
    <xf numFmtId="0" fontId="36" fillId="0" borderId="0" xfId="0" applyFont="1" applyAlignment="1" applyProtection="1">
      <alignment vertical="center"/>
      <protection hidden="1"/>
    </xf>
    <xf numFmtId="0" fontId="18" fillId="0" borderId="0" xfId="0" applyFont="1" applyAlignment="1">
      <alignment vertical="center"/>
    </xf>
    <xf numFmtId="0" fontId="18" fillId="0" borderId="0" xfId="0" applyFont="1" applyAlignment="1">
      <alignment horizontal="left" vertical="center"/>
    </xf>
    <xf numFmtId="0" fontId="38" fillId="0" borderId="0" xfId="0" applyFont="1" applyAlignment="1" applyProtection="1">
      <alignment vertical="center"/>
      <protection hidden="1"/>
    </xf>
    <xf numFmtId="0" fontId="18" fillId="0" borderId="26" xfId="0" applyFont="1" applyBorder="1" applyAlignment="1" applyProtection="1">
      <alignment vertical="center"/>
      <protection locked="0"/>
    </xf>
    <xf numFmtId="0" fontId="36" fillId="0" borderId="0" xfId="0" applyFont="1" applyAlignment="1" applyProtection="1">
      <alignment horizontal="right" vertical="center"/>
      <protection hidden="1"/>
    </xf>
    <xf numFmtId="0" fontId="18" fillId="0" borderId="0" xfId="0" applyFont="1" applyAlignment="1" applyProtection="1">
      <alignment horizontal="left" vertical="center"/>
      <protection locked="0"/>
    </xf>
    <xf numFmtId="0" fontId="39" fillId="0" borderId="0" xfId="0" applyFont="1" applyAlignment="1" applyProtection="1">
      <alignment vertical="center"/>
      <protection locked="0"/>
    </xf>
    <xf numFmtId="0" fontId="41" fillId="0" borderId="0" xfId="0" applyFont="1" applyAlignment="1" applyProtection="1">
      <alignment vertical="center" wrapText="1"/>
      <protection hidden="1"/>
    </xf>
    <xf numFmtId="0" fontId="41" fillId="0" borderId="0" xfId="0" applyFont="1" applyAlignment="1" applyProtection="1">
      <alignment vertical="center"/>
      <protection hidden="1"/>
    </xf>
    <xf numFmtId="0" fontId="41" fillId="0" borderId="0" xfId="0" applyFont="1" applyAlignment="1" applyProtection="1">
      <alignment horizontal="left" vertical="center"/>
      <protection hidden="1"/>
    </xf>
    <xf numFmtId="0" fontId="41" fillId="0" borderId="0" xfId="0" applyFont="1" applyAlignment="1" applyProtection="1">
      <alignment horizontal="left" vertical="center"/>
      <protection locked="0"/>
    </xf>
    <xf numFmtId="0" fontId="36" fillId="19" borderId="66" xfId="7" applyFont="1" applyBorder="1" applyAlignment="1">
      <alignment horizontal="center" vertical="center" wrapText="1"/>
    </xf>
    <xf numFmtId="0" fontId="36" fillId="19" borderId="27" xfId="7" applyFont="1" applyBorder="1" applyAlignment="1">
      <alignment horizontal="center" vertical="center" wrapText="1"/>
    </xf>
    <xf numFmtId="0" fontId="19" fillId="19" borderId="67" xfId="7" applyFont="1" applyBorder="1" applyAlignment="1">
      <alignment horizontal="center" vertical="center" wrapText="1"/>
    </xf>
    <xf numFmtId="9" fontId="18" fillId="15" borderId="23" xfId="2" applyFont="1" applyFill="1" applyBorder="1" applyAlignment="1" applyProtection="1">
      <alignment horizontal="center" vertical="center" wrapText="1"/>
      <protection hidden="1"/>
    </xf>
    <xf numFmtId="9" fontId="18" fillId="15" borderId="24" xfId="2" applyFont="1" applyFill="1" applyBorder="1" applyAlignment="1" applyProtection="1">
      <alignment horizontal="center" vertical="center" wrapText="1"/>
      <protection hidden="1"/>
    </xf>
    <xf numFmtId="0" fontId="18" fillId="0" borderId="71" xfId="0" applyFont="1" applyBorder="1" applyAlignment="1" applyProtection="1">
      <alignment horizontal="center" vertical="center"/>
      <protection hidden="1"/>
    </xf>
    <xf numFmtId="0" fontId="18" fillId="0" borderId="59" xfId="0" applyFont="1" applyBorder="1" applyAlignment="1" applyProtection="1">
      <alignment horizontal="center" vertical="center"/>
      <protection hidden="1"/>
    </xf>
    <xf numFmtId="0" fontId="18" fillId="0" borderId="60" xfId="0" applyFont="1" applyBorder="1" applyAlignment="1" applyProtection="1">
      <alignment horizontal="center" vertical="center"/>
      <protection hidden="1"/>
    </xf>
    <xf numFmtId="9" fontId="18" fillId="15" borderId="22" xfId="2" applyFont="1" applyFill="1" applyBorder="1" applyAlignment="1" applyProtection="1">
      <alignment horizontal="center" vertical="center" wrapText="1"/>
      <protection hidden="1"/>
    </xf>
    <xf numFmtId="0" fontId="18" fillId="15" borderId="22" xfId="0" applyFont="1" applyFill="1" applyBorder="1" applyAlignment="1" applyProtection="1">
      <alignment horizontal="center" vertical="center" wrapText="1"/>
      <protection locked="0" hidden="1"/>
    </xf>
    <xf numFmtId="0" fontId="18" fillId="15" borderId="23" xfId="0" applyFont="1" applyFill="1" applyBorder="1" applyAlignment="1" applyProtection="1">
      <alignment horizontal="center" vertical="center" wrapText="1"/>
      <protection locked="0" hidden="1"/>
    </xf>
    <xf numFmtId="0" fontId="18" fillId="15" borderId="24" xfId="0" applyFont="1" applyFill="1" applyBorder="1" applyAlignment="1" applyProtection="1">
      <alignment horizontal="center" vertical="center" wrapText="1"/>
      <protection locked="0" hidden="1"/>
    </xf>
    <xf numFmtId="44" fontId="36" fillId="15" borderId="29" xfId="0" applyNumberFormat="1" applyFont="1" applyFill="1" applyBorder="1" applyAlignment="1" applyProtection="1">
      <alignment horizontal="left" vertical="center" wrapText="1"/>
      <protection hidden="1"/>
    </xf>
    <xf numFmtId="44" fontId="36" fillId="15" borderId="30" xfId="0" applyNumberFormat="1" applyFont="1" applyFill="1" applyBorder="1" applyAlignment="1" applyProtection="1">
      <alignment horizontal="left" vertical="center" wrapText="1"/>
      <protection hidden="1"/>
    </xf>
    <xf numFmtId="44" fontId="36" fillId="15" borderId="31" xfId="0" applyNumberFormat="1" applyFont="1" applyFill="1" applyBorder="1" applyAlignment="1" applyProtection="1">
      <alignment horizontal="left" vertical="center" wrapText="1"/>
      <protection hidden="1"/>
    </xf>
    <xf numFmtId="0" fontId="41" fillId="0" borderId="0" xfId="0" quotePrefix="1" applyFont="1" applyAlignment="1">
      <alignment horizontal="left" vertical="center"/>
    </xf>
    <xf numFmtId="0" fontId="19" fillId="20" borderId="54" xfId="0" applyFont="1" applyFill="1" applyBorder="1" applyAlignment="1" applyProtection="1">
      <alignment horizontal="center" vertical="center" wrapText="1"/>
      <protection hidden="1"/>
    </xf>
    <xf numFmtId="0" fontId="16" fillId="5" borderId="28" xfId="0" applyFont="1" applyFill="1" applyBorder="1" applyAlignment="1">
      <alignment horizontal="center" vertical="center" wrapText="1"/>
    </xf>
    <xf numFmtId="0" fontId="18" fillId="0" borderId="6" xfId="0" applyFont="1" applyBorder="1"/>
    <xf numFmtId="0" fontId="15" fillId="4" borderId="1" xfId="0" applyFont="1" applyFill="1" applyBorder="1" applyAlignment="1">
      <alignment vertical="center" wrapText="1"/>
    </xf>
    <xf numFmtId="0" fontId="18" fillId="0" borderId="73" xfId="0" applyFont="1" applyBorder="1"/>
    <xf numFmtId="0" fontId="18" fillId="0" borderId="74" xfId="0" applyFont="1" applyBorder="1"/>
    <xf numFmtId="0" fontId="36" fillId="14" borderId="4" xfId="3" applyFont="1" applyFill="1" applyBorder="1" applyAlignment="1" applyProtection="1">
      <alignment horizontal="left" vertical="center" wrapText="1"/>
      <protection hidden="1"/>
    </xf>
    <xf numFmtId="0" fontId="36" fillId="14" borderId="63" xfId="3" applyFont="1" applyFill="1" applyBorder="1" applyAlignment="1" applyProtection="1">
      <alignment horizontal="left" vertical="center" wrapText="1"/>
      <protection hidden="1"/>
    </xf>
    <xf numFmtId="0" fontId="36" fillId="14" borderId="27" xfId="3" applyFont="1" applyFill="1" applyBorder="1" applyAlignment="1" applyProtection="1">
      <alignment horizontal="left" vertical="center" wrapText="1"/>
      <protection hidden="1"/>
    </xf>
    <xf numFmtId="0" fontId="36" fillId="14" borderId="67" xfId="3" applyFont="1" applyFill="1" applyBorder="1" applyAlignment="1" applyProtection="1">
      <alignment horizontal="left" vertical="center" wrapText="1"/>
      <protection hidden="1"/>
    </xf>
    <xf numFmtId="0" fontId="29" fillId="0" borderId="51" xfId="0" applyFont="1" applyBorder="1" applyAlignment="1" applyProtection="1">
      <alignment vertical="center"/>
    </xf>
    <xf numFmtId="0" fontId="29" fillId="12" borderId="51" xfId="0" applyFont="1" applyFill="1" applyBorder="1" applyAlignment="1" applyProtection="1">
      <alignment vertical="center"/>
    </xf>
    <xf numFmtId="0" fontId="19" fillId="20" borderId="29" xfId="0" applyFont="1" applyFill="1" applyBorder="1" applyAlignment="1" applyProtection="1">
      <alignment horizontal="center" vertical="center" wrapText="1"/>
      <protection hidden="1"/>
    </xf>
    <xf numFmtId="0" fontId="19" fillId="20" borderId="67" xfId="0" applyFont="1" applyFill="1" applyBorder="1" applyAlignment="1" applyProtection="1">
      <alignment horizontal="center" vertical="center" wrapText="1"/>
      <protection hidden="1"/>
    </xf>
    <xf numFmtId="0" fontId="2" fillId="0" borderId="0" xfId="0" applyFont="1" applyProtection="1"/>
    <xf numFmtId="0" fontId="0" fillId="0" borderId="0" xfId="0" applyProtection="1"/>
    <xf numFmtId="0" fontId="20" fillId="0" borderId="0" xfId="0" applyFont="1" applyAlignment="1" applyProtection="1">
      <alignment vertical="center"/>
    </xf>
    <xf numFmtId="0" fontId="20" fillId="0" borderId="0" xfId="0" applyFont="1" applyProtection="1"/>
    <xf numFmtId="0" fontId="23" fillId="0" borderId="23" xfId="0" applyFont="1" applyBorder="1" applyAlignment="1" applyProtection="1">
      <alignment horizontal="left" vertical="center"/>
    </xf>
    <xf numFmtId="0" fontId="23" fillId="8" borderId="23" xfId="0" applyFont="1" applyFill="1" applyBorder="1" applyAlignment="1" applyProtection="1">
      <alignment horizontal="center" vertical="center"/>
    </xf>
    <xf numFmtId="9" fontId="23" fillId="8" borderId="23" xfId="0" applyNumberFormat="1" applyFont="1" applyFill="1" applyBorder="1" applyAlignment="1" applyProtection="1">
      <alignment horizontal="center" vertical="center"/>
    </xf>
    <xf numFmtId="9" fontId="23" fillId="8" borderId="0" xfId="0" applyNumberFormat="1" applyFont="1" applyFill="1" applyAlignment="1" applyProtection="1">
      <alignment horizontal="center" vertical="center"/>
    </xf>
    <xf numFmtId="0" fontId="23" fillId="6" borderId="23" xfId="0" applyFont="1" applyFill="1" applyBorder="1" applyAlignment="1" applyProtection="1">
      <alignment horizontal="center" vertical="center"/>
    </xf>
    <xf numFmtId="9" fontId="23" fillId="6" borderId="23" xfId="0" applyNumberFormat="1" applyFont="1" applyFill="1" applyBorder="1" applyAlignment="1" applyProtection="1">
      <alignment horizontal="center" vertical="center"/>
    </xf>
    <xf numFmtId="9" fontId="23" fillId="6" borderId="0" xfId="0" applyNumberFormat="1" applyFont="1" applyFill="1" applyAlignment="1" applyProtection="1">
      <alignment horizontal="center" vertical="center"/>
    </xf>
    <xf numFmtId="0" fontId="23" fillId="9" borderId="23" xfId="0" applyFont="1" applyFill="1" applyBorder="1" applyAlignment="1" applyProtection="1">
      <alignment horizontal="center" vertical="center"/>
    </xf>
    <xf numFmtId="9" fontId="23" fillId="9" borderId="23" xfId="0" applyNumberFormat="1" applyFont="1" applyFill="1" applyBorder="1" applyAlignment="1" applyProtection="1">
      <alignment horizontal="center" vertical="center"/>
    </xf>
    <xf numFmtId="9" fontId="23" fillId="9" borderId="0" xfId="0" applyNumberFormat="1" applyFont="1" applyFill="1" applyAlignment="1" applyProtection="1">
      <alignment horizontal="center" vertical="center"/>
    </xf>
    <xf numFmtId="0" fontId="23" fillId="10" borderId="23" xfId="0" applyFont="1" applyFill="1" applyBorder="1" applyAlignment="1" applyProtection="1">
      <alignment horizontal="center" vertical="center"/>
    </xf>
    <xf numFmtId="0" fontId="23" fillId="0" borderId="23" xfId="0" applyFont="1" applyBorder="1" applyAlignment="1" applyProtection="1">
      <alignment horizontal="left" vertical="center" wrapText="1"/>
    </xf>
    <xf numFmtId="9" fontId="23" fillId="10" borderId="23" xfId="2" applyFont="1" applyFill="1" applyBorder="1" applyAlignment="1" applyProtection="1">
      <alignment horizontal="center" vertical="center"/>
    </xf>
    <xf numFmtId="9" fontId="23" fillId="10" borderId="0" xfId="0" applyNumberFormat="1" applyFont="1" applyFill="1" applyAlignment="1" applyProtection="1">
      <alignment horizontal="center" vertical="center"/>
    </xf>
    <xf numFmtId="0" fontId="25" fillId="11" borderId="23" xfId="0" applyFont="1" applyFill="1" applyBorder="1" applyAlignment="1" applyProtection="1">
      <alignment horizontal="center" vertical="center" wrapText="1"/>
    </xf>
    <xf numFmtId="0" fontId="28" fillId="0" borderId="23" xfId="0" applyFont="1" applyBorder="1" applyAlignment="1" applyProtection="1">
      <alignment horizontal="justify" vertical="center"/>
      <protection hidden="1"/>
    </xf>
    <xf numFmtId="0" fontId="28" fillId="0" borderId="23" xfId="0" applyFont="1" applyBorder="1" applyAlignment="1" applyProtection="1">
      <alignment vertical="center"/>
    </xf>
    <xf numFmtId="0" fontId="28" fillId="0" borderId="23" xfId="0" applyFont="1" applyBorder="1" applyAlignment="1" applyProtection="1">
      <alignment horizontal="justify" vertical="center"/>
    </xf>
    <xf numFmtId="0" fontId="28" fillId="0" borderId="0" xfId="0" applyFont="1" applyProtection="1"/>
    <xf numFmtId="0" fontId="28" fillId="0" borderId="23" xfId="0" applyFont="1" applyBorder="1" applyAlignment="1" applyProtection="1">
      <alignment vertical="center" wrapText="1"/>
      <protection hidden="1"/>
    </xf>
    <xf numFmtId="0" fontId="28" fillId="0" borderId="23" xfId="0" applyFont="1" applyBorder="1" applyAlignment="1" applyProtection="1">
      <alignment vertical="center" wrapText="1"/>
    </xf>
    <xf numFmtId="0" fontId="28" fillId="0" borderId="23" xfId="0" applyFont="1" applyBorder="1" applyAlignment="1" applyProtection="1">
      <alignment vertical="center"/>
      <protection hidden="1"/>
    </xf>
    <xf numFmtId="0" fontId="28" fillId="0" borderId="23" xfId="0" applyFont="1" applyBorder="1" applyProtection="1"/>
    <xf numFmtId="0" fontId="28" fillId="3" borderId="23" xfId="0" applyFont="1" applyFill="1" applyBorder="1" applyAlignment="1" applyProtection="1">
      <alignment horizontal="justify" vertical="center"/>
      <protection hidden="1"/>
    </xf>
    <xf numFmtId="0" fontId="25" fillId="0" borderId="23" xfId="0" applyFont="1" applyBorder="1" applyAlignment="1" applyProtection="1">
      <alignment horizontal="center" vertical="center" wrapText="1"/>
    </xf>
    <xf numFmtId="0" fontId="38" fillId="21" borderId="52" xfId="0" applyFont="1" applyFill="1" applyBorder="1" applyAlignment="1" applyProtection="1">
      <alignment horizontal="left" vertical="center"/>
      <protection hidden="1"/>
    </xf>
    <xf numFmtId="0" fontId="38" fillId="21" borderId="52" xfId="0" applyFont="1" applyFill="1" applyBorder="1" applyAlignment="1" applyProtection="1">
      <alignment horizontal="left" vertical="center" wrapText="1"/>
      <protection hidden="1"/>
    </xf>
    <xf numFmtId="0" fontId="38" fillId="21" borderId="26" xfId="0" applyFont="1" applyFill="1" applyBorder="1" applyAlignment="1" applyProtection="1">
      <alignment horizontal="left" vertical="center" wrapText="1"/>
      <protection hidden="1"/>
    </xf>
    <xf numFmtId="0" fontId="38" fillId="21" borderId="86" xfId="0" applyFont="1" applyFill="1" applyBorder="1" applyAlignment="1" applyProtection="1">
      <alignment horizontal="left" vertical="center" wrapText="1"/>
      <protection hidden="1"/>
    </xf>
    <xf numFmtId="0" fontId="20" fillId="3" borderId="0" xfId="0" applyFont="1" applyFill="1" applyAlignment="1" applyProtection="1">
      <alignment vertical="center"/>
      <protection hidden="1"/>
    </xf>
    <xf numFmtId="0" fontId="43" fillId="24" borderId="55" xfId="0" applyFont="1" applyFill="1" applyBorder="1" applyAlignment="1" applyProtection="1">
      <alignment horizontal="center" vertical="center"/>
    </xf>
    <xf numFmtId="0" fontId="36" fillId="0" borderId="71" xfId="0" applyFont="1" applyBorder="1" applyAlignment="1" applyProtection="1">
      <alignment horizontal="center" vertical="center" wrapText="1"/>
      <protection hidden="1"/>
    </xf>
    <xf numFmtId="0" fontId="36" fillId="0" borderId="59" xfId="0" applyFont="1" applyBorder="1" applyAlignment="1" applyProtection="1">
      <alignment horizontal="center" vertical="center" wrapText="1"/>
      <protection hidden="1"/>
    </xf>
    <xf numFmtId="0" fontId="36" fillId="0" borderId="60" xfId="0" applyFont="1" applyBorder="1" applyAlignment="1" applyProtection="1">
      <alignment horizontal="center" vertical="center" wrapText="1"/>
      <protection hidden="1"/>
    </xf>
    <xf numFmtId="0" fontId="43" fillId="22" borderId="55" xfId="0" applyFont="1" applyFill="1" applyBorder="1" applyAlignment="1" applyProtection="1">
      <alignment horizontal="center" vertical="center"/>
    </xf>
    <xf numFmtId="0" fontId="19" fillId="11" borderId="58" xfId="0" applyFont="1" applyFill="1" applyBorder="1" applyAlignment="1" applyProtection="1">
      <alignment horizontal="left" vertical="center" wrapText="1"/>
      <protection locked="0"/>
    </xf>
    <xf numFmtId="0" fontId="19" fillId="11" borderId="59" xfId="0" applyFont="1" applyFill="1" applyBorder="1" applyAlignment="1" applyProtection="1">
      <alignment horizontal="left" vertical="center" wrapText="1"/>
      <protection locked="0"/>
    </xf>
    <xf numFmtId="0" fontId="36" fillId="11" borderId="60" xfId="0" applyFont="1" applyFill="1" applyBorder="1" applyAlignment="1" applyProtection="1">
      <alignment horizontal="left" vertical="center" wrapText="1"/>
      <protection locked="0"/>
    </xf>
    <xf numFmtId="0" fontId="18" fillId="11" borderId="50" xfId="0" applyFont="1" applyFill="1" applyBorder="1" applyAlignment="1" applyProtection="1">
      <alignment horizontal="left" vertical="center" wrapText="1"/>
      <protection locked="0"/>
    </xf>
    <xf numFmtId="0" fontId="18" fillId="11" borderId="20" xfId="0" applyFont="1" applyFill="1" applyBorder="1" applyAlignment="1" applyProtection="1">
      <alignment horizontal="left" vertical="center" wrapText="1"/>
      <protection locked="0"/>
    </xf>
    <xf numFmtId="0" fontId="18" fillId="11" borderId="21" xfId="0" applyFont="1" applyFill="1" applyBorder="1" applyAlignment="1" applyProtection="1">
      <alignment horizontal="left" vertical="center" wrapText="1"/>
      <protection locked="0"/>
    </xf>
    <xf numFmtId="0" fontId="18" fillId="11" borderId="28" xfId="0" applyFont="1" applyFill="1" applyBorder="1" applyAlignment="1" applyProtection="1">
      <alignment horizontal="left" vertical="center" wrapText="1"/>
      <protection locked="0"/>
    </xf>
    <xf numFmtId="0" fontId="18" fillId="11" borderId="23" xfId="0" applyFont="1" applyFill="1" applyBorder="1" applyAlignment="1" applyProtection="1">
      <alignment horizontal="left" vertical="center" wrapText="1"/>
      <protection locked="0"/>
    </xf>
    <xf numFmtId="0" fontId="18" fillId="11" borderId="24" xfId="0" applyFont="1" applyFill="1" applyBorder="1" applyAlignment="1" applyProtection="1">
      <alignment horizontal="left" vertical="center" wrapText="1"/>
      <protection locked="0"/>
    </xf>
    <xf numFmtId="0" fontId="18" fillId="11" borderId="47" xfId="0" applyFont="1" applyFill="1" applyBorder="1" applyAlignment="1" applyProtection="1">
      <alignment horizontal="left" vertical="center" wrapText="1"/>
      <protection locked="0"/>
    </xf>
    <xf numFmtId="0" fontId="18" fillId="11" borderId="48" xfId="0" applyFont="1" applyFill="1" applyBorder="1" applyAlignment="1" applyProtection="1">
      <alignment horizontal="left" vertical="center" wrapText="1"/>
      <protection locked="0"/>
    </xf>
    <xf numFmtId="0" fontId="18" fillId="11" borderId="56" xfId="0" applyFont="1" applyFill="1" applyBorder="1" applyAlignment="1" applyProtection="1">
      <alignment horizontal="left" vertical="center" wrapText="1"/>
      <protection locked="0"/>
    </xf>
    <xf numFmtId="0" fontId="18" fillId="15" borderId="32" xfId="0" applyFont="1" applyFill="1" applyBorder="1" applyAlignment="1" applyProtection="1">
      <alignment horizontal="left" vertical="center" wrapText="1"/>
      <protection locked="0"/>
    </xf>
    <xf numFmtId="0" fontId="18" fillId="15" borderId="33" xfId="0" applyFont="1" applyFill="1" applyBorder="1" applyAlignment="1" applyProtection="1">
      <alignment horizontal="left" vertical="center" wrapText="1"/>
      <protection locked="0"/>
    </xf>
    <xf numFmtId="0" fontId="18" fillId="15" borderId="34" xfId="0" applyFont="1" applyFill="1" applyBorder="1" applyAlignment="1" applyProtection="1">
      <alignment horizontal="left" vertical="center" wrapText="1"/>
      <protection locked="0"/>
    </xf>
    <xf numFmtId="164" fontId="18" fillId="15" borderId="22" xfId="1" applyFont="1" applyFill="1" applyBorder="1" applyAlignment="1" applyProtection="1">
      <alignment horizontal="left" vertical="center" wrapText="1"/>
      <protection locked="0"/>
    </xf>
    <xf numFmtId="0" fontId="18" fillId="15" borderId="23" xfId="0" applyFont="1" applyFill="1" applyBorder="1" applyAlignment="1" applyProtection="1">
      <alignment horizontal="left" vertical="center" wrapText="1"/>
      <protection locked="0"/>
    </xf>
    <xf numFmtId="0" fontId="18" fillId="15" borderId="24" xfId="0" applyFont="1" applyFill="1" applyBorder="1" applyAlignment="1" applyProtection="1">
      <alignment horizontal="left" vertical="center" wrapText="1"/>
      <protection locked="0"/>
    </xf>
    <xf numFmtId="165" fontId="18" fillId="15" borderId="22" xfId="1" applyNumberFormat="1" applyFont="1" applyFill="1" applyBorder="1" applyAlignment="1" applyProtection="1">
      <alignment horizontal="right" vertical="center" wrapText="1"/>
      <protection locked="0"/>
    </xf>
    <xf numFmtId="164" fontId="18" fillId="15" borderId="23" xfId="1" applyFont="1" applyFill="1" applyBorder="1" applyAlignment="1" applyProtection="1">
      <alignment horizontal="left" vertical="center" wrapText="1"/>
      <protection locked="0"/>
    </xf>
    <xf numFmtId="0" fontId="18" fillId="15" borderId="22" xfId="0" applyFont="1" applyFill="1" applyBorder="1" applyAlignment="1" applyProtection="1">
      <alignment horizontal="left" vertical="center" wrapText="1"/>
      <protection locked="0"/>
    </xf>
    <xf numFmtId="10" fontId="36" fillId="15" borderId="22" xfId="0" applyNumberFormat="1" applyFont="1" applyFill="1" applyBorder="1" applyAlignment="1" applyProtection="1">
      <alignment horizontal="center" vertical="center" wrapText="1"/>
      <protection locked="0" hidden="1"/>
    </xf>
    <xf numFmtId="10" fontId="36" fillId="15" borderId="23" xfId="0" applyNumberFormat="1" applyFont="1" applyFill="1" applyBorder="1" applyAlignment="1" applyProtection="1">
      <alignment horizontal="center" vertical="center" wrapText="1"/>
      <protection locked="0" hidden="1"/>
    </xf>
    <xf numFmtId="10" fontId="36" fillId="15" borderId="24" xfId="0" applyNumberFormat="1" applyFont="1" applyFill="1" applyBorder="1" applyAlignment="1" applyProtection="1">
      <alignment horizontal="center" vertical="center" wrapText="1"/>
      <protection locked="0" hidden="1"/>
    </xf>
    <xf numFmtId="0" fontId="18" fillId="20" borderId="19" xfId="0" applyFont="1" applyFill="1" applyBorder="1" applyAlignment="1" applyProtection="1">
      <alignment horizontal="left" vertical="center" wrapText="1"/>
      <protection locked="0" hidden="1"/>
    </xf>
    <xf numFmtId="0" fontId="18" fillId="20" borderId="20" xfId="0" applyFont="1" applyFill="1" applyBorder="1" applyAlignment="1" applyProtection="1">
      <alignment horizontal="left" vertical="center" wrapText="1"/>
      <protection locked="0" hidden="1"/>
    </xf>
    <xf numFmtId="0" fontId="18" fillId="20" borderId="21" xfId="0" applyFont="1" applyFill="1" applyBorder="1" applyAlignment="1" applyProtection="1">
      <alignment horizontal="left" vertical="center" wrapText="1"/>
      <protection locked="0" hidden="1"/>
    </xf>
    <xf numFmtId="0" fontId="18" fillId="20" borderId="22" xfId="0" applyFont="1" applyFill="1" applyBorder="1" applyAlignment="1" applyProtection="1">
      <alignment vertical="center" wrapText="1"/>
      <protection locked="0" hidden="1"/>
    </xf>
    <xf numFmtId="0" fontId="18" fillId="20" borderId="23" xfId="0" applyFont="1" applyFill="1" applyBorder="1" applyAlignment="1" applyProtection="1">
      <alignment vertical="center" wrapText="1"/>
      <protection locked="0" hidden="1"/>
    </xf>
    <xf numFmtId="0" fontId="18" fillId="20" borderId="24" xfId="0" applyFont="1" applyFill="1" applyBorder="1" applyAlignment="1" applyProtection="1">
      <alignment vertical="center" wrapText="1"/>
      <protection locked="0" hidden="1"/>
    </xf>
    <xf numFmtId="164" fontId="36" fillId="20" borderId="22" xfId="1" applyFont="1" applyFill="1" applyBorder="1" applyAlignment="1" applyProtection="1">
      <alignment horizontal="center" vertical="center" wrapText="1"/>
      <protection locked="0" hidden="1"/>
    </xf>
    <xf numFmtId="9" fontId="36" fillId="20" borderId="23" xfId="2" applyFont="1" applyFill="1" applyBorder="1" applyAlignment="1" applyProtection="1">
      <alignment horizontal="center" vertical="center" wrapText="1"/>
      <protection locked="0"/>
    </xf>
    <xf numFmtId="164" fontId="36" fillId="20" borderId="23" xfId="1" applyFont="1" applyFill="1" applyBorder="1" applyAlignment="1" applyProtection="1">
      <alignment horizontal="center" vertical="center" wrapText="1"/>
      <protection locked="0"/>
    </xf>
    <xf numFmtId="9" fontId="36" fillId="20" borderId="23" xfId="0" applyNumberFormat="1" applyFont="1" applyFill="1" applyBorder="1" applyAlignment="1" applyProtection="1">
      <alignment horizontal="center" vertical="center" wrapText="1"/>
      <protection locked="0"/>
    </xf>
    <xf numFmtId="0" fontId="36" fillId="20" borderId="23" xfId="0" applyFont="1" applyFill="1" applyBorder="1" applyAlignment="1" applyProtection="1">
      <alignment horizontal="center" vertical="center" wrapText="1"/>
      <protection locked="0"/>
    </xf>
    <xf numFmtId="0" fontId="36" fillId="20" borderId="24" xfId="0" applyFont="1" applyFill="1" applyBorder="1" applyAlignment="1" applyProtection="1">
      <alignment horizontal="left" vertical="center" wrapText="1"/>
      <protection locked="0"/>
    </xf>
    <xf numFmtId="0" fontId="37" fillId="17" borderId="32" xfId="5" applyFont="1" applyBorder="1" applyAlignment="1" applyProtection="1">
      <alignment horizontal="center" vertical="center" wrapText="1"/>
      <protection hidden="1"/>
    </xf>
    <xf numFmtId="0" fontId="37" fillId="17" borderId="33" xfId="5" applyFont="1" applyBorder="1" applyAlignment="1" applyProtection="1">
      <alignment horizontal="center" vertical="center" wrapText="1"/>
      <protection hidden="1"/>
    </xf>
    <xf numFmtId="0" fontId="37" fillId="17" borderId="34" xfId="5" applyFont="1" applyBorder="1" applyAlignment="1" applyProtection="1">
      <alignment horizontal="center" vertical="center" wrapText="1"/>
      <protection hidden="1"/>
    </xf>
    <xf numFmtId="9" fontId="20" fillId="0" borderId="22" xfId="2" applyFont="1" applyBorder="1" applyAlignment="1" applyProtection="1">
      <alignment horizontal="center" vertical="center"/>
      <protection hidden="1"/>
    </xf>
    <xf numFmtId="9" fontId="20" fillId="0" borderId="23" xfId="2" applyFont="1" applyBorder="1" applyAlignment="1" applyProtection="1">
      <alignment horizontal="center" vertical="center"/>
      <protection hidden="1"/>
    </xf>
    <xf numFmtId="9" fontId="20" fillId="0" borderId="24" xfId="2" applyFont="1" applyBorder="1" applyAlignment="1" applyProtection="1">
      <alignment horizontal="center" vertical="center"/>
      <protection hidden="1"/>
    </xf>
    <xf numFmtId="9" fontId="20" fillId="0" borderId="22" xfId="2" applyFont="1" applyBorder="1" applyAlignment="1" applyProtection="1">
      <alignment horizontal="center" vertical="center" wrapText="1"/>
      <protection hidden="1"/>
    </xf>
    <xf numFmtId="9" fontId="20" fillId="0" borderId="23" xfId="2" applyFont="1" applyBorder="1" applyAlignment="1" applyProtection="1">
      <alignment horizontal="center" vertical="center" wrapText="1"/>
      <protection hidden="1"/>
    </xf>
    <xf numFmtId="9" fontId="20" fillId="0" borderId="24" xfId="2" applyFont="1" applyBorder="1" applyAlignment="1" applyProtection="1">
      <alignment horizontal="center" vertical="center" wrapText="1"/>
      <protection hidden="1"/>
    </xf>
    <xf numFmtId="9" fontId="20" fillId="0" borderId="29" xfId="2" applyFont="1" applyBorder="1" applyAlignment="1" applyProtection="1">
      <alignment horizontal="center" vertical="center" wrapText="1"/>
      <protection hidden="1"/>
    </xf>
    <xf numFmtId="9" fontId="20" fillId="0" borderId="30" xfId="2" applyFont="1" applyBorder="1" applyAlignment="1" applyProtection="1">
      <alignment horizontal="center" vertical="center" wrapText="1"/>
      <protection hidden="1"/>
    </xf>
    <xf numFmtId="9" fontId="20" fillId="0" borderId="31" xfId="2" applyFont="1" applyBorder="1" applyAlignment="1" applyProtection="1">
      <alignment horizontal="center" vertical="center" wrapText="1"/>
      <protection hidden="1"/>
    </xf>
    <xf numFmtId="0" fontId="40" fillId="0" borderId="52" xfId="0" applyFont="1" applyBorder="1" applyAlignment="1" applyProtection="1">
      <alignment vertical="center"/>
      <protection locked="0" hidden="1"/>
    </xf>
    <xf numFmtId="0" fontId="15" fillId="4" borderId="25" xfId="0" applyFont="1" applyFill="1" applyBorder="1" applyAlignment="1">
      <alignment horizontal="left" vertical="center" wrapText="1"/>
    </xf>
    <xf numFmtId="0" fontId="15" fillId="4" borderId="26" xfId="0" applyFont="1" applyFill="1" applyBorder="1" applyAlignment="1">
      <alignment horizontal="left" vertical="center" wrapText="1"/>
    </xf>
    <xf numFmtId="0" fontId="15" fillId="4" borderId="27" xfId="0" applyFont="1" applyFill="1" applyBorder="1" applyAlignment="1">
      <alignment horizontal="left" vertical="center" wrapText="1"/>
    </xf>
    <xf numFmtId="0" fontId="6" fillId="0" borderId="9" xfId="0" applyFont="1" applyBorder="1" applyAlignment="1">
      <alignment horizontal="left" vertical="center"/>
    </xf>
    <xf numFmtId="0" fontId="6" fillId="0" borderId="0" xfId="0" applyFont="1" applyAlignment="1">
      <alignment horizontal="left" vertical="center"/>
    </xf>
    <xf numFmtId="0" fontId="50" fillId="3" borderId="87" xfId="0" applyFont="1" applyFill="1" applyBorder="1" applyAlignment="1">
      <alignment horizontal="left" vertical="top" wrapText="1"/>
    </xf>
    <xf numFmtId="0" fontId="50" fillId="3" borderId="0" xfId="0" applyFont="1" applyFill="1" applyBorder="1" applyAlignment="1">
      <alignment horizontal="left" vertical="top" wrapText="1"/>
    </xf>
    <xf numFmtId="0" fontId="50" fillId="3" borderId="88" xfId="0" applyFont="1" applyFill="1" applyBorder="1" applyAlignment="1">
      <alignment horizontal="left" vertical="top" wrapText="1"/>
    </xf>
    <xf numFmtId="0" fontId="51" fillId="3" borderId="87" xfId="0" applyFont="1" applyFill="1" applyBorder="1" applyAlignment="1">
      <alignment horizontal="left" wrapText="1"/>
    </xf>
    <xf numFmtId="0" fontId="51" fillId="3" borderId="0" xfId="0" applyFont="1" applyFill="1" applyBorder="1" applyAlignment="1">
      <alignment horizontal="left" wrapText="1"/>
    </xf>
    <xf numFmtId="0" fontId="51" fillId="3" borderId="88" xfId="0" applyFont="1" applyFill="1" applyBorder="1" applyAlignment="1">
      <alignment horizontal="left" wrapText="1"/>
    </xf>
    <xf numFmtId="0" fontId="18" fillId="3" borderId="0" xfId="0" applyFont="1" applyFill="1"/>
    <xf numFmtId="0" fontId="18" fillId="0" borderId="1" xfId="0" applyFont="1" applyBorder="1" applyAlignment="1">
      <alignment horizontal="center"/>
    </xf>
    <xf numFmtId="0" fontId="18" fillId="3" borderId="0" xfId="0" applyFont="1" applyFill="1" applyAlignment="1">
      <alignment horizontal="left"/>
    </xf>
    <xf numFmtId="0" fontId="18" fillId="0" borderId="0" xfId="0" applyFont="1" applyAlignment="1">
      <alignment horizontal="left" vertical="top"/>
    </xf>
    <xf numFmtId="0" fontId="18" fillId="0" borderId="22" xfId="0" applyFont="1" applyBorder="1"/>
    <xf numFmtId="0" fontId="18" fillId="0" borderId="28" xfId="0" applyFont="1" applyBorder="1"/>
    <xf numFmtId="0" fontId="18" fillId="0" borderId="23" xfId="0" applyFont="1" applyBorder="1"/>
    <xf numFmtId="0" fontId="18" fillId="0" borderId="24" xfId="0" applyFont="1" applyBorder="1"/>
    <xf numFmtId="0" fontId="18" fillId="0" borderId="29" xfId="0" applyFont="1" applyBorder="1"/>
    <xf numFmtId="0" fontId="18" fillId="0" borderId="54" xfId="0" applyFont="1" applyBorder="1"/>
    <xf numFmtId="0" fontId="18" fillId="0" borderId="30" xfId="0" applyFont="1" applyBorder="1"/>
    <xf numFmtId="0" fontId="18" fillId="0" borderId="31" xfId="0" applyFont="1" applyBorder="1"/>
    <xf numFmtId="0" fontId="4" fillId="0" borderId="4" xfId="0" applyFont="1" applyBorder="1" applyAlignment="1" applyProtection="1">
      <alignment horizontal="left" vertical="center" wrapText="1"/>
      <protection locked="0" hidden="1"/>
    </xf>
    <xf numFmtId="0" fontId="18" fillId="3" borderId="0" xfId="0" applyFont="1" applyFill="1" applyAlignment="1" applyProtection="1">
      <alignment vertical="center"/>
      <protection hidden="1"/>
    </xf>
    <xf numFmtId="0" fontId="3" fillId="0" borderId="1"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6" fillId="5" borderId="9" xfId="0" applyFont="1" applyFill="1" applyBorder="1" applyAlignment="1">
      <alignment horizontal="left" vertical="top" wrapText="1"/>
    </xf>
    <xf numFmtId="0" fontId="16" fillId="5" borderId="0" xfId="0" applyFont="1" applyFill="1" applyAlignment="1">
      <alignment horizontal="left" vertical="top" wrapText="1"/>
    </xf>
    <xf numFmtId="0" fontId="16" fillId="5" borderId="10" xfId="0" applyFont="1" applyFill="1" applyBorder="1" applyAlignment="1">
      <alignment horizontal="left" vertical="top" wrapText="1"/>
    </xf>
    <xf numFmtId="0" fontId="16" fillId="5" borderId="11" xfId="0" applyFont="1" applyFill="1" applyBorder="1" applyAlignment="1">
      <alignment horizontal="left" vertical="top" wrapText="1"/>
    </xf>
    <xf numFmtId="0" fontId="16" fillId="5" borderId="12" xfId="0" applyFont="1" applyFill="1" applyBorder="1" applyAlignment="1">
      <alignment horizontal="left" vertical="top" wrapText="1"/>
    </xf>
    <xf numFmtId="0" fontId="16" fillId="5" borderId="13" xfId="0" applyFont="1" applyFill="1" applyBorder="1" applyAlignment="1">
      <alignment horizontal="left" vertical="top"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11" fillId="0" borderId="0" xfId="0" applyFont="1" applyAlignment="1">
      <alignment horizontal="left" vertical="top" wrapText="1"/>
    </xf>
    <xf numFmtId="0" fontId="56" fillId="0" borderId="0" xfId="0" applyFont="1" applyAlignment="1">
      <alignment horizontal="center" wrapText="1"/>
    </xf>
    <xf numFmtId="0" fontId="12" fillId="0" borderId="14" xfId="0" applyFont="1" applyBorder="1" applyAlignment="1">
      <alignment horizontal="left" vertical="top" wrapText="1"/>
    </xf>
    <xf numFmtId="0" fontId="12" fillId="0" borderId="15" xfId="0" applyFont="1" applyBorder="1" applyAlignment="1">
      <alignment horizontal="left" vertical="top" wrapText="1"/>
    </xf>
    <xf numFmtId="0" fontId="12" fillId="0" borderId="16"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5" fillId="0" borderId="72" xfId="0" applyFont="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6" fillId="5" borderId="32" xfId="0" applyFont="1" applyFill="1" applyBorder="1" applyAlignment="1">
      <alignment horizontal="left" vertical="center" wrapText="1"/>
    </xf>
    <xf numFmtId="0" fontId="16" fillId="5" borderId="53" xfId="0" applyFont="1" applyFill="1" applyBorder="1" applyAlignment="1">
      <alignment horizontal="left" vertical="center" wrapText="1"/>
    </xf>
    <xf numFmtId="0" fontId="16" fillId="5" borderId="33" xfId="0" applyFont="1" applyFill="1" applyBorder="1" applyAlignment="1">
      <alignment horizontal="left" vertical="center" wrapText="1"/>
    </xf>
    <xf numFmtId="0" fontId="16" fillId="5" borderId="34" xfId="0" applyFont="1" applyFill="1" applyBorder="1" applyAlignment="1">
      <alignment horizontal="left" vertical="center" wrapText="1"/>
    </xf>
    <xf numFmtId="0" fontId="16" fillId="5" borderId="22" xfId="0" applyFont="1" applyFill="1" applyBorder="1" applyAlignment="1">
      <alignment horizontal="left" vertical="center" wrapText="1"/>
    </xf>
    <xf numFmtId="0" fontId="16" fillId="5" borderId="28" xfId="0" applyFont="1" applyFill="1" applyBorder="1" applyAlignment="1">
      <alignment horizontal="left" vertical="center" wrapText="1"/>
    </xf>
    <xf numFmtId="0" fontId="16" fillId="5" borderId="23" xfId="0" applyFont="1" applyFill="1" applyBorder="1" applyAlignment="1">
      <alignment horizontal="left" vertical="center" wrapText="1"/>
    </xf>
    <xf numFmtId="0" fontId="16" fillId="5" borderId="24" xfId="0" applyFont="1" applyFill="1" applyBorder="1" applyAlignment="1">
      <alignment horizontal="left" vertical="center" wrapText="1"/>
    </xf>
    <xf numFmtId="0" fontId="15" fillId="4" borderId="25" xfId="0" applyFont="1" applyFill="1" applyBorder="1" applyAlignment="1">
      <alignment horizontal="left" vertical="center" wrapText="1"/>
    </xf>
    <xf numFmtId="0" fontId="15" fillId="4" borderId="26" xfId="0" applyFont="1" applyFill="1" applyBorder="1" applyAlignment="1">
      <alignment horizontal="left" vertical="center" wrapText="1"/>
    </xf>
    <xf numFmtId="0" fontId="15" fillId="4" borderId="27" xfId="0" applyFont="1" applyFill="1" applyBorder="1" applyAlignment="1">
      <alignment horizontal="left" vertical="center" wrapText="1"/>
    </xf>
    <xf numFmtId="0" fontId="16" fillId="5" borderId="19" xfId="0" applyFont="1" applyFill="1" applyBorder="1" applyAlignment="1">
      <alignment horizontal="left" vertical="center" wrapText="1"/>
    </xf>
    <xf numFmtId="0" fontId="16" fillId="5" borderId="50" xfId="0" applyFont="1" applyFill="1" applyBorder="1" applyAlignment="1">
      <alignment horizontal="left" vertical="center" wrapText="1"/>
    </xf>
    <xf numFmtId="0" fontId="16" fillId="5" borderId="20" xfId="0" applyFont="1" applyFill="1" applyBorder="1" applyAlignment="1">
      <alignment horizontal="left" vertical="center" wrapText="1"/>
    </xf>
    <xf numFmtId="0" fontId="16" fillId="5" borderId="21" xfId="0" applyFont="1" applyFill="1" applyBorder="1" applyAlignment="1">
      <alignment horizontal="left" vertical="center" wrapText="1"/>
    </xf>
    <xf numFmtId="0" fontId="15" fillId="4" borderId="25" xfId="0" applyFont="1" applyFill="1" applyBorder="1" applyAlignment="1">
      <alignment horizontal="center" vertical="top" wrapText="1"/>
    </xf>
    <xf numFmtId="0" fontId="15" fillId="4" borderId="28" xfId="0" applyFont="1" applyFill="1" applyBorder="1" applyAlignment="1">
      <alignment horizontal="center" vertical="top" wrapText="1"/>
    </xf>
    <xf numFmtId="0" fontId="18" fillId="0" borderId="11" xfId="0" applyFont="1" applyBorder="1" applyAlignment="1">
      <alignment horizontal="center"/>
    </xf>
    <xf numFmtId="0" fontId="18" fillId="0" borderId="13" xfId="0" applyFont="1" applyBorder="1" applyAlignment="1">
      <alignment horizontal="center"/>
    </xf>
    <xf numFmtId="0" fontId="55" fillId="0" borderId="86" xfId="0" applyFont="1" applyBorder="1" applyAlignment="1">
      <alignment horizontal="center" vertical="center"/>
    </xf>
    <xf numFmtId="0" fontId="54" fillId="0" borderId="77" xfId="0" applyFont="1" applyBorder="1" applyAlignment="1">
      <alignment horizontal="justify" vertical="top" wrapText="1"/>
    </xf>
    <xf numFmtId="0" fontId="54" fillId="0" borderId="0" xfId="0" applyFont="1" applyBorder="1" applyAlignment="1">
      <alignment horizontal="justify" vertical="top" wrapText="1"/>
    </xf>
    <xf numFmtId="0" fontId="54" fillId="0" borderId="52" xfId="0" applyFont="1" applyBorder="1" applyAlignment="1">
      <alignment horizontal="justify" vertical="top" wrapText="1"/>
    </xf>
    <xf numFmtId="0" fontId="54" fillId="0" borderId="76" xfId="0" applyFont="1" applyBorder="1" applyAlignment="1">
      <alignment horizontal="justify" vertical="top" wrapText="1"/>
    </xf>
    <xf numFmtId="0" fontId="54" fillId="0" borderId="78" xfId="0" applyFont="1" applyBorder="1" applyAlignment="1">
      <alignment horizontal="justify" vertical="top" wrapText="1"/>
    </xf>
    <xf numFmtId="0" fontId="54" fillId="0" borderId="79" xfId="0" applyFont="1" applyBorder="1" applyAlignment="1">
      <alignment horizontal="justify" vertical="top" wrapText="1"/>
    </xf>
    <xf numFmtId="0" fontId="54" fillId="0" borderId="80" xfId="0" applyFont="1" applyBorder="1" applyAlignment="1">
      <alignment horizontal="justify" vertical="top" wrapText="1"/>
    </xf>
    <xf numFmtId="0" fontId="54" fillId="0" borderId="81" xfId="0" applyFont="1" applyBorder="1" applyAlignment="1">
      <alignment horizontal="justify" vertical="top" wrapText="1"/>
    </xf>
    <xf numFmtId="0" fontId="54" fillId="0" borderId="82" xfId="0" applyFont="1" applyBorder="1" applyAlignment="1">
      <alignment horizontal="justify" vertical="top" wrapText="1"/>
    </xf>
    <xf numFmtId="0" fontId="54" fillId="0" borderId="23" xfId="0" applyFont="1" applyBorder="1" applyAlignment="1">
      <alignment horizontal="justify" vertical="top" wrapText="1"/>
    </xf>
    <xf numFmtId="0" fontId="55" fillId="0" borderId="23" xfId="0" applyFont="1" applyBorder="1" applyAlignment="1">
      <alignment horizontal="center"/>
    </xf>
    <xf numFmtId="0" fontId="54" fillId="0" borderId="77" xfId="0" applyFont="1" applyBorder="1" applyAlignment="1">
      <alignment horizontal="center" wrapText="1"/>
    </xf>
    <xf numFmtId="0" fontId="54" fillId="0" borderId="78" xfId="0" applyFont="1" applyBorder="1" applyAlignment="1">
      <alignment horizontal="center" wrapText="1"/>
    </xf>
    <xf numFmtId="0" fontId="54" fillId="0" borderId="0" xfId="0" applyFont="1" applyBorder="1" applyAlignment="1">
      <alignment horizontal="center" wrapText="1"/>
    </xf>
    <xf numFmtId="0" fontId="54" fillId="0" borderId="80" xfId="0" applyFont="1" applyBorder="1" applyAlignment="1">
      <alignment horizontal="center" wrapText="1"/>
    </xf>
    <xf numFmtId="0" fontId="54" fillId="0" borderId="83" xfId="0" applyFont="1" applyBorder="1" applyAlignment="1">
      <alignment horizontal="center" wrapText="1"/>
    </xf>
    <xf numFmtId="0" fontId="54" fillId="0" borderId="82" xfId="0" applyFont="1" applyBorder="1" applyAlignment="1">
      <alignment horizontal="center" wrapText="1"/>
    </xf>
    <xf numFmtId="0" fontId="55" fillId="0" borderId="76" xfId="0" applyFont="1" applyBorder="1" applyAlignment="1">
      <alignment horizontal="center"/>
    </xf>
    <xf numFmtId="0" fontId="55" fillId="0" borderId="78" xfId="0" applyFont="1" applyBorder="1" applyAlignment="1">
      <alignment horizontal="center"/>
    </xf>
    <xf numFmtId="0" fontId="55" fillId="0" borderId="79" xfId="0" applyFont="1" applyBorder="1" applyAlignment="1">
      <alignment horizontal="center"/>
    </xf>
    <xf numFmtId="0" fontId="55" fillId="0" borderId="80" xfId="0" applyFont="1" applyBorder="1" applyAlignment="1">
      <alignment horizontal="center"/>
    </xf>
    <xf numFmtId="0" fontId="55" fillId="0" borderId="81" xfId="0" applyFont="1" applyBorder="1" applyAlignment="1">
      <alignment horizontal="center"/>
    </xf>
    <xf numFmtId="0" fontId="55" fillId="0" borderId="82" xfId="0" applyFont="1" applyBorder="1" applyAlignment="1">
      <alignment horizontal="center"/>
    </xf>
    <xf numFmtId="0" fontId="48" fillId="4" borderId="76" xfId="0" applyFont="1" applyFill="1" applyBorder="1" applyAlignment="1">
      <alignment horizontal="center" vertical="center" wrapText="1"/>
    </xf>
    <xf numFmtId="0" fontId="48" fillId="4" borderId="77" xfId="0" applyFont="1" applyFill="1" applyBorder="1" applyAlignment="1">
      <alignment horizontal="center" vertical="center" wrapText="1"/>
    </xf>
    <xf numFmtId="0" fontId="48" fillId="4" borderId="78" xfId="0" applyFont="1" applyFill="1" applyBorder="1" applyAlignment="1">
      <alignment horizontal="center" vertical="center" wrapText="1"/>
    </xf>
    <xf numFmtId="0" fontId="48" fillId="4" borderId="81" xfId="0" applyFont="1" applyFill="1" applyBorder="1" applyAlignment="1">
      <alignment horizontal="center" vertical="center" wrapText="1"/>
    </xf>
    <xf numFmtId="0" fontId="48" fillId="4" borderId="83" xfId="0" applyFont="1" applyFill="1" applyBorder="1" applyAlignment="1">
      <alignment horizontal="center" vertical="center" wrapText="1"/>
    </xf>
    <xf numFmtId="0" fontId="48" fillId="4" borderId="82" xfId="0" applyFont="1" applyFill="1" applyBorder="1" applyAlignment="1">
      <alignment horizontal="center" vertical="center" wrapText="1"/>
    </xf>
    <xf numFmtId="0" fontId="47" fillId="6" borderId="76" xfId="0" applyFont="1" applyFill="1" applyBorder="1" applyAlignment="1">
      <alignment horizontal="center" vertical="center" wrapText="1"/>
    </xf>
    <xf numFmtId="0" fontId="47" fillId="6" borderId="78" xfId="0" applyFont="1" applyFill="1" applyBorder="1" applyAlignment="1">
      <alignment horizontal="center" vertical="center" wrapText="1"/>
    </xf>
    <xf numFmtId="0" fontId="47" fillId="6" borderId="81" xfId="0" applyFont="1" applyFill="1" applyBorder="1" applyAlignment="1">
      <alignment horizontal="center" vertical="center" wrapText="1"/>
    </xf>
    <xf numFmtId="0" fontId="47" fillId="6" borderId="82" xfId="0" applyFont="1" applyFill="1" applyBorder="1" applyAlignment="1">
      <alignment horizontal="center" vertical="center" wrapText="1"/>
    </xf>
    <xf numFmtId="0" fontId="18" fillId="0" borderId="23" xfId="0" applyFont="1" applyBorder="1" applyAlignment="1" applyProtection="1">
      <alignment horizontal="center" vertical="center"/>
      <protection hidden="1"/>
    </xf>
    <xf numFmtId="0" fontId="32" fillId="0" borderId="23" xfId="0" applyFont="1" applyBorder="1" applyAlignment="1" applyProtection="1">
      <alignment horizontal="center" vertical="center" wrapText="1"/>
      <protection hidden="1"/>
    </xf>
    <xf numFmtId="0" fontId="45" fillId="10" borderId="86" xfId="0" applyFont="1" applyFill="1" applyBorder="1" applyAlignment="1">
      <alignment horizontal="center" vertical="center"/>
    </xf>
    <xf numFmtId="0" fontId="45" fillId="10" borderId="47" xfId="0" applyFont="1" applyFill="1" applyBorder="1" applyAlignment="1">
      <alignment horizontal="center" vertical="center"/>
    </xf>
    <xf numFmtId="0" fontId="4" fillId="0" borderId="46" xfId="0" applyFont="1" applyBorder="1" applyAlignment="1" applyProtection="1">
      <alignment vertical="center" wrapText="1"/>
      <protection locked="0" hidden="1"/>
    </xf>
    <xf numFmtId="0" fontId="4" fillId="0" borderId="47" xfId="0" applyFont="1" applyBorder="1" applyAlignment="1" applyProtection="1">
      <alignment vertical="center" wrapText="1"/>
      <protection locked="0" hidden="1"/>
    </xf>
    <xf numFmtId="0" fontId="4" fillId="0" borderId="49" xfId="0" applyFont="1" applyBorder="1" applyAlignment="1" applyProtection="1">
      <alignment vertical="center" wrapText="1"/>
      <protection locked="0" hidden="1"/>
    </xf>
    <xf numFmtId="0" fontId="4" fillId="0" borderId="50" xfId="0" applyFont="1" applyBorder="1" applyAlignment="1" applyProtection="1">
      <alignment vertical="center" wrapText="1"/>
      <protection locked="0" hidden="1"/>
    </xf>
    <xf numFmtId="0" fontId="50" fillId="3" borderId="87" xfId="0" applyFont="1" applyFill="1" applyBorder="1" applyAlignment="1">
      <alignment horizontal="left" vertical="top" wrapText="1"/>
    </xf>
    <xf numFmtId="0" fontId="50" fillId="3" borderId="0" xfId="0" applyFont="1" applyFill="1" applyBorder="1" applyAlignment="1">
      <alignment horizontal="left" vertical="top" wrapText="1"/>
    </xf>
    <xf numFmtId="0" fontId="50" fillId="3" borderId="88" xfId="0" applyFont="1" applyFill="1" applyBorder="1" applyAlignment="1">
      <alignment horizontal="left" vertical="top" wrapText="1"/>
    </xf>
    <xf numFmtId="0" fontId="51" fillId="3" borderId="87" xfId="0" applyFont="1" applyFill="1" applyBorder="1" applyAlignment="1">
      <alignment horizontal="left" vertical="top" wrapText="1"/>
    </xf>
    <xf numFmtId="0" fontId="51" fillId="3" borderId="0" xfId="0" applyFont="1" applyFill="1" applyBorder="1" applyAlignment="1">
      <alignment horizontal="left" vertical="top" wrapText="1"/>
    </xf>
    <xf numFmtId="0" fontId="51" fillId="3" borderId="88" xfId="0" applyFont="1" applyFill="1" applyBorder="1" applyAlignment="1">
      <alignment horizontal="left" vertical="top" wrapText="1"/>
    </xf>
    <xf numFmtId="0" fontId="50" fillId="3" borderId="87" xfId="0" applyFont="1" applyFill="1" applyBorder="1" applyAlignment="1">
      <alignment horizontal="left" wrapText="1"/>
    </xf>
    <xf numFmtId="0" fontId="50" fillId="3" borderId="0" xfId="0" applyFont="1" applyFill="1" applyBorder="1" applyAlignment="1">
      <alignment horizontal="left" wrapText="1"/>
    </xf>
    <xf numFmtId="0" fontId="50" fillId="3" borderId="88" xfId="0" applyFont="1" applyFill="1" applyBorder="1" applyAlignment="1">
      <alignment horizontal="left" wrapText="1"/>
    </xf>
    <xf numFmtId="0" fontId="50" fillId="3" borderId="49" xfId="0" applyFont="1" applyFill="1" applyBorder="1" applyAlignment="1">
      <alignment horizontal="left" vertical="top" wrapText="1"/>
    </xf>
    <xf numFmtId="0" fontId="50" fillId="3" borderId="52" xfId="0" applyFont="1" applyFill="1" applyBorder="1" applyAlignment="1">
      <alignment horizontal="left" vertical="top" wrapText="1"/>
    </xf>
    <xf numFmtId="0" fontId="50" fillId="3" borderId="50" xfId="0" applyFont="1" applyFill="1" applyBorder="1" applyAlignment="1">
      <alignment horizontal="left" vertical="top" wrapText="1"/>
    </xf>
    <xf numFmtId="0" fontId="18" fillId="3" borderId="88" xfId="0" applyFont="1" applyFill="1" applyBorder="1" applyAlignment="1">
      <alignment horizontal="center"/>
    </xf>
    <xf numFmtId="0" fontId="51" fillId="3" borderId="87" xfId="0" applyFont="1" applyFill="1" applyBorder="1" applyAlignment="1">
      <alignment horizontal="left" wrapText="1"/>
    </xf>
    <xf numFmtId="0" fontId="51" fillId="3" borderId="0" xfId="0" applyFont="1" applyFill="1" applyBorder="1" applyAlignment="1">
      <alignment horizontal="left" wrapText="1"/>
    </xf>
    <xf numFmtId="0" fontId="51" fillId="3" borderId="88" xfId="0" applyFont="1" applyFill="1" applyBorder="1" applyAlignment="1">
      <alignment horizontal="left" wrapText="1"/>
    </xf>
    <xf numFmtId="10" fontId="3" fillId="26" borderId="26" xfId="0" applyNumberFormat="1" applyFont="1" applyFill="1" applyBorder="1" applyAlignment="1" applyProtection="1">
      <alignment horizontal="center" vertical="center" wrapText="1"/>
      <protection hidden="1"/>
    </xf>
    <xf numFmtId="10" fontId="3" fillId="26" borderId="27" xfId="0" applyNumberFormat="1" applyFont="1" applyFill="1" applyBorder="1" applyAlignment="1" applyProtection="1">
      <alignment horizontal="center" vertical="center" wrapText="1"/>
      <protection hidden="1"/>
    </xf>
    <xf numFmtId="0" fontId="4" fillId="0" borderId="23" xfId="0" applyFont="1" applyBorder="1" applyAlignment="1" applyProtection="1">
      <alignment horizontal="center" vertical="center"/>
      <protection hidden="1"/>
    </xf>
    <xf numFmtId="0" fontId="0" fillId="0" borderId="23" xfId="0" applyBorder="1" applyAlignment="1" applyProtection="1">
      <alignment horizontal="center" vertical="center"/>
      <protection hidden="1"/>
    </xf>
    <xf numFmtId="0" fontId="42" fillId="0" borderId="23" xfId="0" applyFont="1" applyBorder="1" applyAlignment="1" applyProtection="1">
      <alignment horizontal="center" vertical="center" wrapText="1"/>
      <protection hidden="1"/>
    </xf>
    <xf numFmtId="0" fontId="49" fillId="22" borderId="69" xfId="4" applyFont="1" applyFill="1" applyBorder="1" applyAlignment="1" applyProtection="1">
      <alignment horizontal="center" vertical="center"/>
      <protection hidden="1"/>
    </xf>
    <xf numFmtId="0" fontId="49" fillId="22" borderId="26" xfId="4" applyFont="1" applyFill="1" applyBorder="1" applyAlignment="1" applyProtection="1">
      <alignment horizontal="center" vertical="center"/>
      <protection hidden="1"/>
    </xf>
    <xf numFmtId="0" fontId="37" fillId="13" borderId="0" xfId="0" applyFont="1" applyFill="1" applyAlignment="1" applyProtection="1">
      <alignment horizontal="center" vertical="center"/>
      <protection hidden="1"/>
    </xf>
    <xf numFmtId="0" fontId="18" fillId="0" borderId="0" xfId="0" applyFont="1" applyAlignment="1" applyProtection="1">
      <alignment horizontal="left" vertical="center" wrapText="1"/>
      <protection hidden="1"/>
    </xf>
    <xf numFmtId="0" fontId="4" fillId="0" borderId="23" xfId="0" applyFont="1" applyBorder="1" applyAlignment="1" applyProtection="1">
      <alignment horizontal="center" vertical="center" wrapText="1"/>
      <protection locked="0" hidden="1"/>
    </xf>
    <xf numFmtId="0" fontId="36" fillId="23" borderId="71" xfId="0" applyFont="1" applyFill="1" applyBorder="1" applyAlignment="1" applyProtection="1">
      <alignment horizontal="center" vertical="center"/>
      <protection hidden="1"/>
    </xf>
    <xf numFmtId="0" fontId="36" fillId="23" borderId="59" xfId="0" applyFont="1" applyFill="1" applyBorder="1" applyAlignment="1" applyProtection="1">
      <alignment horizontal="center" vertical="center"/>
      <protection hidden="1"/>
    </xf>
    <xf numFmtId="0" fontId="36" fillId="23" borderId="60" xfId="0" applyFont="1" applyFill="1" applyBorder="1" applyAlignment="1" applyProtection="1">
      <alignment horizontal="center" vertical="center"/>
      <protection hidden="1"/>
    </xf>
    <xf numFmtId="0" fontId="36" fillId="21" borderId="64" xfId="0" applyFont="1" applyFill="1" applyBorder="1" applyAlignment="1">
      <alignment horizontal="center" vertical="center" wrapText="1"/>
    </xf>
    <xf numFmtId="0" fontId="36" fillId="21" borderId="65" xfId="0" applyFont="1" applyFill="1" applyBorder="1" applyAlignment="1">
      <alignment horizontal="center" vertical="center" wrapText="1"/>
    </xf>
    <xf numFmtId="10" fontId="3" fillId="26" borderId="85" xfId="0" applyNumberFormat="1" applyFont="1" applyFill="1" applyBorder="1" applyAlignment="1" applyProtection="1">
      <alignment horizontal="center" vertical="center"/>
      <protection hidden="1"/>
    </xf>
    <xf numFmtId="10" fontId="3" fillId="26" borderId="67" xfId="0" applyNumberFormat="1" applyFont="1" applyFill="1" applyBorder="1" applyAlignment="1" applyProtection="1">
      <alignment horizontal="center" vertical="center"/>
      <protection hidden="1"/>
    </xf>
    <xf numFmtId="0" fontId="49" fillId="22" borderId="70" xfId="4" applyFont="1" applyFill="1" applyBorder="1" applyAlignment="1" applyProtection="1">
      <alignment horizontal="center" vertical="center"/>
      <protection hidden="1"/>
    </xf>
    <xf numFmtId="0" fontId="49" fillId="22" borderId="85" xfId="4" applyFont="1" applyFill="1" applyBorder="1" applyAlignment="1" applyProtection="1">
      <alignment horizontal="center" vertical="center"/>
      <protection hidden="1"/>
    </xf>
    <xf numFmtId="0" fontId="45" fillId="18" borderId="2" xfId="6" applyFont="1" applyBorder="1" applyAlignment="1" applyProtection="1">
      <alignment horizontal="center" vertical="center"/>
      <protection hidden="1"/>
    </xf>
    <xf numFmtId="0" fontId="45" fillId="18" borderId="3" xfId="6" applyFont="1" applyBorder="1" applyAlignment="1" applyProtection="1">
      <alignment horizontal="center" vertical="center"/>
      <protection hidden="1"/>
    </xf>
    <xf numFmtId="0" fontId="45" fillId="18" borderId="4" xfId="6" applyFont="1" applyBorder="1" applyAlignment="1" applyProtection="1">
      <alignment horizontal="center" vertical="center"/>
      <protection hidden="1"/>
    </xf>
    <xf numFmtId="0" fontId="49" fillId="22" borderId="57" xfId="4" applyFont="1" applyFill="1" applyBorder="1" applyAlignment="1" applyProtection="1">
      <alignment horizontal="center" vertical="center"/>
      <protection hidden="1"/>
    </xf>
    <xf numFmtId="0" fontId="49" fillId="22" borderId="84" xfId="4" applyFont="1" applyFill="1" applyBorder="1" applyAlignment="1" applyProtection="1">
      <alignment horizontal="center" vertical="center"/>
      <protection hidden="1"/>
    </xf>
    <xf numFmtId="0" fontId="36" fillId="19" borderId="68" xfId="7" applyFont="1" applyBorder="1" applyAlignment="1">
      <alignment horizontal="center" vertical="center" wrapText="1"/>
    </xf>
    <xf numFmtId="0" fontId="36" fillId="19" borderId="61" xfId="7" applyFont="1" applyBorder="1" applyAlignment="1">
      <alignment horizontal="center" vertical="center" wrapText="1"/>
    </xf>
    <xf numFmtId="0" fontId="36" fillId="19" borderId="62" xfId="7" applyFont="1" applyBorder="1" applyAlignment="1">
      <alignment horizontal="center" vertical="center" wrapText="1"/>
    </xf>
    <xf numFmtId="0" fontId="44" fillId="7" borderId="41" xfId="0" applyFont="1" applyFill="1" applyBorder="1" applyAlignment="1">
      <alignment horizontal="center" vertical="center" wrapText="1"/>
    </xf>
    <xf numFmtId="0" fontId="44" fillId="7" borderId="42" xfId="0" applyFont="1" applyFill="1" applyBorder="1" applyAlignment="1">
      <alignment horizontal="center" vertical="center" wrapText="1"/>
    </xf>
    <xf numFmtId="0" fontId="44" fillId="7" borderId="75" xfId="0" applyFont="1" applyFill="1" applyBorder="1" applyAlignment="1">
      <alignment horizontal="center" vertical="center" wrapText="1"/>
    </xf>
    <xf numFmtId="0" fontId="45" fillId="25" borderId="53" xfId="5" applyFont="1" applyFill="1" applyBorder="1" applyAlignment="1" applyProtection="1">
      <alignment horizontal="center" vertical="center" wrapText="1"/>
      <protection hidden="1"/>
    </xf>
    <xf numFmtId="0" fontId="45" fillId="25" borderId="34" xfId="5" applyFont="1" applyFill="1" applyBorder="1" applyAlignment="1" applyProtection="1">
      <alignment horizontal="center" vertical="center" wrapText="1"/>
      <protection hidden="1"/>
    </xf>
    <xf numFmtId="10" fontId="3" fillId="26" borderId="28" xfId="0" applyNumberFormat="1" applyFont="1" applyFill="1" applyBorder="1" applyAlignment="1" applyProtection="1">
      <alignment horizontal="center" vertical="center"/>
      <protection hidden="1"/>
    </xf>
    <xf numFmtId="10" fontId="3" fillId="26" borderId="24" xfId="0" applyNumberFormat="1" applyFont="1" applyFill="1" applyBorder="1" applyAlignment="1" applyProtection="1">
      <alignment horizontal="center" vertical="center"/>
      <protection hidden="1"/>
    </xf>
    <xf numFmtId="10" fontId="3" fillId="26" borderId="28" xfId="0" applyNumberFormat="1" applyFont="1" applyFill="1" applyBorder="1" applyAlignment="1" applyProtection="1">
      <alignment horizontal="center" vertical="center" wrapText="1"/>
      <protection hidden="1"/>
    </xf>
    <xf numFmtId="10" fontId="3" fillId="26" borderId="24" xfId="0" applyNumberFormat="1" applyFont="1" applyFill="1" applyBorder="1" applyAlignment="1" applyProtection="1">
      <alignment horizontal="center" vertical="center" wrapText="1"/>
      <protection hidden="1"/>
    </xf>
    <xf numFmtId="0" fontId="22" fillId="7" borderId="0" xfId="0" applyFont="1" applyFill="1" applyAlignment="1" applyProtection="1">
      <alignment horizontal="center" vertical="center" wrapText="1"/>
    </xf>
    <xf numFmtId="0" fontId="21" fillId="7" borderId="23" xfId="0" applyFont="1" applyFill="1" applyBorder="1" applyAlignment="1" applyProtection="1">
      <alignment horizontal="justify" vertical="center" wrapText="1"/>
    </xf>
    <xf numFmtId="0" fontId="22" fillId="7" borderId="23" xfId="0" applyFont="1" applyFill="1" applyBorder="1" applyAlignment="1" applyProtection="1">
      <alignment horizontal="center" vertical="center" wrapText="1"/>
    </xf>
    <xf numFmtId="0" fontId="22" fillId="7" borderId="46" xfId="0" applyFont="1" applyFill="1" applyBorder="1" applyAlignment="1" applyProtection="1">
      <alignment horizontal="center" vertical="center" wrapText="1"/>
    </xf>
    <xf numFmtId="0" fontId="22" fillId="7" borderId="47" xfId="0" applyFont="1" applyFill="1" applyBorder="1" applyAlignment="1" applyProtection="1">
      <alignment horizontal="center" vertical="center" wrapText="1"/>
    </xf>
    <xf numFmtId="0" fontId="22" fillId="7" borderId="49" xfId="0" applyFont="1" applyFill="1" applyBorder="1" applyAlignment="1" applyProtection="1">
      <alignment horizontal="center" vertical="center" wrapText="1"/>
    </xf>
    <xf numFmtId="0" fontId="22" fillId="7" borderId="50" xfId="0" applyFont="1" applyFill="1" applyBorder="1" applyAlignment="1" applyProtection="1">
      <alignment horizontal="center" vertical="center" wrapText="1"/>
    </xf>
    <xf numFmtId="0" fontId="22" fillId="7" borderId="48" xfId="0" applyFont="1" applyFill="1" applyBorder="1" applyAlignment="1" applyProtection="1">
      <alignment horizontal="center" vertical="center" wrapText="1"/>
    </xf>
    <xf numFmtId="0" fontId="22" fillId="7" borderId="20" xfId="0" applyFont="1" applyFill="1" applyBorder="1" applyAlignment="1" applyProtection="1">
      <alignment horizontal="center" vertical="center" wrapText="1"/>
    </xf>
  </cellXfs>
  <cellStyles count="8">
    <cellStyle name="40% - Énfasis4" xfId="7" builtinId="43"/>
    <cellStyle name="40% - Énfasis5" xfId="3" builtinId="47"/>
    <cellStyle name="Énfasis2" xfId="4" builtinId="33"/>
    <cellStyle name="Énfasis3" xfId="5" builtinId="37"/>
    <cellStyle name="Énfasis4" xfId="6" builtinId="41"/>
    <cellStyle name="Moneda" xfId="1" builtinId="4"/>
    <cellStyle name="Normal" xfId="0" builtinId="0"/>
    <cellStyle name="Porcentaje" xfId="2" builtinId="5"/>
  </cellStyles>
  <dxfs count="71">
    <dxf>
      <protection locked="1"/>
    </dxf>
    <dxf>
      <protection locked="1"/>
    </dxf>
    <dxf>
      <protection locked="1"/>
    </dxf>
    <dxf>
      <protection locked="1"/>
    </dxf>
    <dxf>
      <protection locked="1"/>
    </dxf>
    <dxf>
      <protection locked="1"/>
    </dxf>
    <dxf>
      <protection locked="1"/>
    </dxf>
    <dxf>
      <protection locked="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dxf>
    <dxf>
      <border outline="0">
        <top style="medium">
          <color indexed="64"/>
        </top>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dxf>
    <dxf>
      <border outline="0">
        <bottom style="medium">
          <color indexed="64"/>
        </bottom>
      </border>
    </dxf>
    <dxf>
      <font>
        <b/>
        <i val="0"/>
        <strike val="0"/>
        <condense val="0"/>
        <extend val="0"/>
        <outline val="0"/>
        <shadow val="0"/>
        <u val="none"/>
        <vertAlign val="baseline"/>
        <sz val="10"/>
        <color theme="1"/>
        <name val="Arial"/>
        <scheme val="none"/>
      </font>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fill>
        <patternFill>
          <bgColor rgb="FF92D050"/>
        </patternFill>
      </fill>
    </dxf>
    <dxf>
      <fill>
        <patternFill>
          <bgColor rgb="FFFFFF00"/>
        </patternFill>
      </fill>
    </dxf>
    <dxf>
      <fill>
        <patternFill>
          <bgColor rgb="FFFFC000"/>
        </patternFill>
      </fill>
    </dxf>
    <dxf>
      <fill>
        <patternFill>
          <bgColor rgb="FFFF00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jpe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338667</xdr:colOff>
      <xdr:row>1</xdr:row>
      <xdr:rowOff>95250</xdr:rowOff>
    </xdr:from>
    <xdr:to>
      <xdr:col>0</xdr:col>
      <xdr:colOff>1691869</xdr:colOff>
      <xdr:row>1</xdr:row>
      <xdr:rowOff>952500</xdr:rowOff>
    </xdr:to>
    <xdr:pic>
      <xdr:nvPicPr>
        <xdr:cNvPr id="3" name="image2.jpg" descr="logo nuevo contraloria">
          <a:extLst>
            <a:ext uri="{FF2B5EF4-FFF2-40B4-BE49-F238E27FC236}">
              <a16:creationId xmlns:a16="http://schemas.microsoft.com/office/drawing/2014/main" id="{FE9D2C97-BC35-44AA-9295-5BCBE821A7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8667" y="285750"/>
          <a:ext cx="1353202"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307036</xdr:colOff>
      <xdr:row>0</xdr:row>
      <xdr:rowOff>117402</xdr:rowOff>
    </xdr:from>
    <xdr:ext cx="1343964" cy="835097"/>
    <xdr:pic>
      <xdr:nvPicPr>
        <xdr:cNvPr id="2" name="image2.jpg" descr="logo nuevo contraloria">
          <a:extLst>
            <a:ext uri="{FF2B5EF4-FFF2-40B4-BE49-F238E27FC236}">
              <a16:creationId xmlns:a16="http://schemas.microsoft.com/office/drawing/2014/main" id="{DB9F4C0E-46FE-44FA-BC8D-4499F34EC6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703" y="117402"/>
          <a:ext cx="1343964" cy="835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190500</xdr:colOff>
      <xdr:row>7</xdr:row>
      <xdr:rowOff>99638</xdr:rowOff>
    </xdr:from>
    <xdr:to>
      <xdr:col>10</xdr:col>
      <xdr:colOff>1051667</xdr:colOff>
      <xdr:row>13</xdr:row>
      <xdr:rowOff>158750</xdr:rowOff>
    </xdr:to>
    <xdr:pic>
      <xdr:nvPicPr>
        <xdr:cNvPr id="5" name="Imagen 4">
          <a:extLst>
            <a:ext uri="{FF2B5EF4-FFF2-40B4-BE49-F238E27FC236}">
              <a16:creationId xmlns:a16="http://schemas.microsoft.com/office/drawing/2014/main" id="{1F1C8603-544B-4851-B962-7DDE486317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2353888"/>
          <a:ext cx="12174750" cy="13926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222250</xdr:colOff>
      <xdr:row>15</xdr:row>
      <xdr:rowOff>42335</xdr:rowOff>
    </xdr:from>
    <xdr:to>
      <xdr:col>10</xdr:col>
      <xdr:colOff>52917</xdr:colOff>
      <xdr:row>18</xdr:row>
      <xdr:rowOff>220507</xdr:rowOff>
    </xdr:to>
    <xdr:pic>
      <xdr:nvPicPr>
        <xdr:cNvPr id="6" name="Imagen 5">
          <a:extLst>
            <a:ext uri="{FF2B5EF4-FFF2-40B4-BE49-F238E27FC236}">
              <a16:creationId xmlns:a16="http://schemas.microsoft.com/office/drawing/2014/main" id="{2DB72B50-3AA0-46FA-89F3-C5C67ECE90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7917" y="4074585"/>
          <a:ext cx="10678583" cy="844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476250</xdr:colOff>
      <xdr:row>31</xdr:row>
      <xdr:rowOff>179918</xdr:rowOff>
    </xdr:from>
    <xdr:to>
      <xdr:col>10</xdr:col>
      <xdr:colOff>320404</xdr:colOff>
      <xdr:row>32</xdr:row>
      <xdr:rowOff>2540001</xdr:rowOff>
    </xdr:to>
    <xdr:pic>
      <xdr:nvPicPr>
        <xdr:cNvPr id="12" name="Imagen 11">
          <a:extLst>
            <a:ext uri="{FF2B5EF4-FFF2-40B4-BE49-F238E27FC236}">
              <a16:creationId xmlns:a16="http://schemas.microsoft.com/office/drawing/2014/main" id="{1FC97571-85D9-448C-8573-8C055F2A4CE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41917" y="10011835"/>
          <a:ext cx="10692070" cy="2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497415</xdr:colOff>
      <xdr:row>34</xdr:row>
      <xdr:rowOff>45139</xdr:rowOff>
    </xdr:from>
    <xdr:to>
      <xdr:col>10</xdr:col>
      <xdr:colOff>381000</xdr:colOff>
      <xdr:row>44</xdr:row>
      <xdr:rowOff>176791</xdr:rowOff>
    </xdr:to>
    <xdr:pic>
      <xdr:nvPicPr>
        <xdr:cNvPr id="13" name="Imagen 12">
          <a:extLst>
            <a:ext uri="{FF2B5EF4-FFF2-40B4-BE49-F238E27FC236}">
              <a16:creationId xmlns:a16="http://schemas.microsoft.com/office/drawing/2014/main" id="{7B0A13D7-64FE-42BE-85FC-F08E3CD9A98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63082" y="13316639"/>
          <a:ext cx="10731501" cy="2142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188578</xdr:colOff>
      <xdr:row>69</xdr:row>
      <xdr:rowOff>74083</xdr:rowOff>
    </xdr:from>
    <xdr:to>
      <xdr:col>9</xdr:col>
      <xdr:colOff>1218141</xdr:colOff>
      <xdr:row>86</xdr:row>
      <xdr:rowOff>63500</xdr:rowOff>
    </xdr:to>
    <xdr:pic>
      <xdr:nvPicPr>
        <xdr:cNvPr id="14" name="Imagen 13">
          <a:extLst>
            <a:ext uri="{FF2B5EF4-FFF2-40B4-BE49-F238E27FC236}">
              <a16:creationId xmlns:a16="http://schemas.microsoft.com/office/drawing/2014/main" id="{2B2660DD-B81B-4C40-A788-18F0BE769A1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54245" y="19748500"/>
          <a:ext cx="10649813" cy="3217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508000</xdr:colOff>
      <xdr:row>48</xdr:row>
      <xdr:rowOff>116416</xdr:rowOff>
    </xdr:from>
    <xdr:to>
      <xdr:col>8</xdr:col>
      <xdr:colOff>770897</xdr:colOff>
      <xdr:row>64</xdr:row>
      <xdr:rowOff>74083</xdr:rowOff>
    </xdr:to>
    <xdr:pic>
      <xdr:nvPicPr>
        <xdr:cNvPr id="17" name="Imagen 16">
          <a:extLst>
            <a:ext uri="{FF2B5EF4-FFF2-40B4-BE49-F238E27FC236}">
              <a16:creationId xmlns:a16="http://schemas.microsoft.com/office/drawing/2014/main" id="{B94E7E07-E299-446B-BA06-EC4BBD5A468D}"/>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r="4555" b="11539"/>
        <a:stretch/>
      </xdr:blipFill>
      <xdr:spPr bwMode="auto">
        <a:xfrm>
          <a:off x="973667" y="15790333"/>
          <a:ext cx="8581397" cy="30056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328081</xdr:colOff>
      <xdr:row>26</xdr:row>
      <xdr:rowOff>118890</xdr:rowOff>
    </xdr:from>
    <xdr:to>
      <xdr:col>10</xdr:col>
      <xdr:colOff>350380</xdr:colOff>
      <xdr:row>26</xdr:row>
      <xdr:rowOff>2973916</xdr:rowOff>
    </xdr:to>
    <xdr:pic>
      <xdr:nvPicPr>
        <xdr:cNvPr id="11" name="Imagen 10">
          <a:extLst>
            <a:ext uri="{FF2B5EF4-FFF2-40B4-BE49-F238E27FC236}">
              <a16:creationId xmlns:a16="http://schemas.microsoft.com/office/drawing/2014/main" id="{24B7B8A7-AA9A-4FD0-AE92-47385539326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93748" y="6373640"/>
          <a:ext cx="10870215" cy="2855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973786</xdr:colOff>
      <xdr:row>0</xdr:row>
      <xdr:rowOff>137511</xdr:rowOff>
    </xdr:from>
    <xdr:ext cx="1352550" cy="736408"/>
    <xdr:pic>
      <xdr:nvPicPr>
        <xdr:cNvPr id="2" name="image2.jpg" descr="logo nuevo contralori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5786" y="137511"/>
          <a:ext cx="1352550" cy="736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ables/table1.xml><?xml version="1.0" encoding="utf-8"?>
<table xmlns="http://schemas.openxmlformats.org/spreadsheetml/2006/main" id="1" name="Tabla1" displayName="Tabla1" ref="I2:I9" totalsRowShown="0" headerRowDxfId="42" dataDxfId="41">
  <autoFilter ref="I2:I9"/>
  <tableColumns count="1">
    <tableColumn id="1" name="SUBPROCESO" dataDxfId="40"/>
  </tableColumns>
  <tableStyleInfo name="TableStyleMedium2" showFirstColumn="0" showLastColumn="0" showRowStripes="1" showColumnStripes="0"/>
</table>
</file>

<file path=xl/tables/table10.xml><?xml version="1.0" encoding="utf-8"?>
<table xmlns="http://schemas.openxmlformats.org/spreadsheetml/2006/main" id="10" name="Tabla17" displayName="Tabla17" ref="F2:F9" totalsRowShown="0" headerRowDxfId="15" dataDxfId="14">
  <autoFilter ref="F2:F9"/>
  <tableColumns count="1">
    <tableColumn id="1" name="BASE" dataDxfId="13"/>
  </tableColumns>
  <tableStyleInfo name="TableStyleMedium2" showFirstColumn="0" showLastColumn="0" showRowStripes="1" showColumnStripes="0"/>
</table>
</file>

<file path=xl/tables/table11.xml><?xml version="1.0" encoding="utf-8"?>
<table xmlns="http://schemas.openxmlformats.org/spreadsheetml/2006/main" id="11" name="Tabla18" displayName="Tabla18" ref="G2:G17" totalsRowShown="0" headerRowDxfId="12" dataDxfId="10" headerRowBorderDxfId="11" tableBorderDxfId="9">
  <autoFilter ref="G2:G17"/>
  <tableColumns count="1">
    <tableColumn id="1" name="Condición para que sea material o de importancia relativa" dataDxfId="8"/>
  </tableColumns>
  <tableStyleInfo name="TableStyleMedium2" showFirstColumn="0" showLastColumn="0" showRowStripes="1" showColumnStripes="0"/>
</table>
</file>

<file path=xl/tables/table12.xml><?xml version="1.0" encoding="utf-8"?>
<table xmlns="http://schemas.openxmlformats.org/spreadsheetml/2006/main" id="12" name="Tabla19" displayName="Tabla19" ref="F48:H56" totalsRowShown="0" headerRowDxfId="7" dataDxfId="6">
  <autoFilter ref="F48:H56"/>
  <tableColumns count="3">
    <tableColumn id="1" name="Principio Fiscal afectado" dataDxfId="5"/>
    <tableColumn id="2" name="CUMPLE" dataDxfId="4"/>
    <tableColumn id="3" name="NO CUMPLE" dataDxfId="3"/>
  </tableColumns>
  <tableStyleInfo name="TableStyleMedium2" showFirstColumn="0" showLastColumn="0" showRowStripes="1" showColumnStripes="0"/>
</table>
</file>

<file path=xl/tables/table13.xml><?xml version="1.0" encoding="utf-8"?>
<table xmlns="http://schemas.openxmlformats.org/spreadsheetml/2006/main" id="13" name="Tabla20" displayName="Tabla20" ref="J48:J53" totalsRowShown="0" headerRowDxfId="2" dataDxfId="1">
  <autoFilter ref="J48:J53"/>
  <tableColumns count="1">
    <tableColumn id="1" name="OBJETIVOS" dataDxfId="0"/>
  </tableColumns>
  <tableStyleInfo name="TableStyleMedium2" showFirstColumn="0" showLastColumn="0" showRowStripes="1" showColumnStripes="0"/>
</table>
</file>

<file path=xl/tables/table2.xml><?xml version="1.0" encoding="utf-8"?>
<table xmlns="http://schemas.openxmlformats.org/spreadsheetml/2006/main" id="2" name="Tabla2" displayName="Tabla2" ref="M2:M9" totalsRowShown="0" headerRowDxfId="39" dataDxfId="38">
  <autoFilter ref="M2:M9"/>
  <tableColumns count="1">
    <tableColumn id="1" name="Formulación_y_Diseño" dataDxfId="37"/>
  </tableColumns>
  <tableStyleInfo name="TableStyleMedium2" showFirstColumn="0" showLastColumn="0" showRowStripes="1" showColumnStripes="0"/>
</table>
</file>

<file path=xl/tables/table3.xml><?xml version="1.0" encoding="utf-8"?>
<table xmlns="http://schemas.openxmlformats.org/spreadsheetml/2006/main" id="3" name="Tabla3" displayName="Tabla3" ref="M11:M13" totalsRowShown="0" headerRowDxfId="36" dataDxfId="35">
  <autoFilter ref="M11:M13"/>
  <tableColumns count="1">
    <tableColumn id="1" name="Programación" dataDxfId="34"/>
  </tableColumns>
  <tableStyleInfo name="TableStyleMedium2" showFirstColumn="0" showLastColumn="0" showRowStripes="1" showColumnStripes="0"/>
</table>
</file>

<file path=xl/tables/table4.xml><?xml version="1.0" encoding="utf-8"?>
<table xmlns="http://schemas.openxmlformats.org/spreadsheetml/2006/main" id="4" name="Tabla4" displayName="Tabla4" ref="M15:M20" totalsRowShown="0" headerRowDxfId="33" dataDxfId="32">
  <autoFilter ref="M15:M20"/>
  <tableColumns count="1">
    <tableColumn id="1" name="Implementación" dataDxfId="31"/>
  </tableColumns>
  <tableStyleInfo name="TableStyleMedium2" showFirstColumn="0" showLastColumn="0" showRowStripes="1" showColumnStripes="0"/>
</table>
</file>

<file path=xl/tables/table5.xml><?xml version="1.0" encoding="utf-8"?>
<table xmlns="http://schemas.openxmlformats.org/spreadsheetml/2006/main" id="5" name="Tabla5" displayName="Tabla5" ref="M22:M27" totalsRowShown="0" headerRowDxfId="30" dataDxfId="29">
  <autoFilter ref="M22:M27"/>
  <tableColumns count="1">
    <tableColumn id="1" name="Evaluación_y_seguimiento" dataDxfId="28"/>
  </tableColumns>
  <tableStyleInfo name="TableStyleMedium2" showFirstColumn="0" showLastColumn="0" showRowStripes="1" showColumnStripes="0"/>
</table>
</file>

<file path=xl/tables/table6.xml><?xml version="1.0" encoding="utf-8"?>
<table xmlns="http://schemas.openxmlformats.org/spreadsheetml/2006/main" id="6" name="Tabla6" displayName="Tabla6" ref="M29:M33" totalsRowShown="0" headerRowDxfId="27" dataDxfId="26">
  <autoFilter ref="M29:M33"/>
  <tableColumns count="1">
    <tableColumn id="1" name="Resultado_e_impacto" dataDxfId="25"/>
  </tableColumns>
  <tableStyleInfo name="TableStyleMedium2" showFirstColumn="0" showLastColumn="0" showRowStripes="1" showColumnStripes="0"/>
</table>
</file>

<file path=xl/tables/table7.xml><?xml version="1.0" encoding="utf-8"?>
<table xmlns="http://schemas.openxmlformats.org/spreadsheetml/2006/main" id="7" name="Tabla14" displayName="Tabla14" ref="C2:C7" totalsRowShown="0" headerRowDxfId="24" dataDxfId="23">
  <autoFilter ref="C2:C7"/>
  <tableColumns count="1">
    <tableColumn id="1" name="ENFOQUE" dataDxfId="22"/>
  </tableColumns>
  <tableStyleInfo name="TableStyleMedium2" showFirstColumn="0" showLastColumn="0" showRowStripes="1" showColumnStripes="0"/>
</table>
</file>

<file path=xl/tables/table8.xml><?xml version="1.0" encoding="utf-8"?>
<table xmlns="http://schemas.openxmlformats.org/spreadsheetml/2006/main" id="8" name="Tabla15" displayName="Tabla15" ref="D2:D10" totalsRowShown="0" headerRowDxfId="21" dataDxfId="20">
  <autoFilter ref="D2:D10"/>
  <tableColumns count="1">
    <tableColumn id="1" name="PRINCIPIOS" dataDxfId="19"/>
  </tableColumns>
  <tableStyleInfo name="TableStyleMedium2" showFirstColumn="0" showLastColumn="0" showRowStripes="1" showColumnStripes="0"/>
</table>
</file>

<file path=xl/tables/table9.xml><?xml version="1.0" encoding="utf-8"?>
<table xmlns="http://schemas.openxmlformats.org/spreadsheetml/2006/main" id="9" name="Tabla16" displayName="Tabla16" ref="E2:E21" totalsRowShown="0" headerRowDxfId="18" dataDxfId="17">
  <autoFilter ref="E2:E21"/>
  <tableColumns count="1">
    <tableColumn id="1" name="FUENTE" dataDxfId="16"/>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vmlDrawing" Target="../drawings/vmlDrawing1.vml"/><Relationship Id="rId16" Type="http://schemas.openxmlformats.org/officeDocument/2006/relationships/comments" Target="../comments1.xml"/><Relationship Id="rId1" Type="http://schemas.openxmlformats.org/officeDocument/2006/relationships/printerSettings" Target="../printerSettings/printerSettings5.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C59"/>
  <sheetViews>
    <sheetView showGridLines="0" tabSelected="1" zoomScaleNormal="100" workbookViewId="0">
      <selection activeCell="B2" sqref="B2:H2"/>
    </sheetView>
  </sheetViews>
  <sheetFormatPr baseColWidth="10" defaultColWidth="11.42578125" defaultRowHeight="14.25" x14ac:dyDescent="0.2"/>
  <cols>
    <col min="1" max="2" width="34.28515625" style="27" customWidth="1"/>
    <col min="3" max="3" width="34.5703125" style="27" customWidth="1"/>
    <col min="4" max="4" width="23.5703125" style="27" customWidth="1"/>
    <col min="5" max="5" width="23.42578125" style="27" customWidth="1"/>
    <col min="6" max="7" width="23" style="27" customWidth="1"/>
    <col min="8" max="8" width="25.85546875" style="27" customWidth="1"/>
    <col min="9" max="9" width="23.28515625" style="27" customWidth="1"/>
    <col min="10" max="16384" width="11.42578125" style="27"/>
  </cols>
  <sheetData>
    <row r="1" spans="1:29" x14ac:dyDescent="0.2">
      <c r="A1" s="204"/>
      <c r="B1" s="204"/>
      <c r="C1" s="204"/>
      <c r="D1" s="204"/>
      <c r="E1" s="204"/>
      <c r="F1" s="204"/>
      <c r="G1" s="204"/>
    </row>
    <row r="2" spans="1:29" ht="86.25" customHeight="1" x14ac:dyDescent="0.2">
      <c r="A2" s="205"/>
      <c r="B2" s="218" t="s">
        <v>299</v>
      </c>
      <c r="C2" s="219"/>
      <c r="D2" s="219"/>
      <c r="E2" s="219"/>
      <c r="F2" s="219"/>
      <c r="G2" s="219"/>
      <c r="H2" s="220"/>
      <c r="I2" s="216" t="s">
        <v>0</v>
      </c>
    </row>
    <row r="3" spans="1:29" ht="20.25" x14ac:dyDescent="0.2">
      <c r="A3" s="206"/>
      <c r="B3" s="206"/>
      <c r="C3" s="206"/>
      <c r="D3" s="1"/>
      <c r="E3" s="1"/>
      <c r="F3" s="2"/>
      <c r="G3" s="2"/>
    </row>
    <row r="4" spans="1:29" s="6" customFormat="1" ht="36.75" customHeight="1" x14ac:dyDescent="0.25">
      <c r="A4" s="227" t="s">
        <v>1</v>
      </c>
      <c r="B4" s="228"/>
      <c r="C4" s="228"/>
      <c r="D4" s="228"/>
      <c r="E4" s="228"/>
      <c r="F4" s="228"/>
      <c r="G4" s="228"/>
      <c r="H4" s="228"/>
      <c r="I4" s="229"/>
      <c r="J4" s="3"/>
      <c r="K4" s="4"/>
      <c r="L4" s="4"/>
      <c r="M4" s="4"/>
      <c r="N4" s="4"/>
      <c r="O4" s="4"/>
      <c r="P4" s="4"/>
      <c r="Q4" s="4"/>
      <c r="R4" s="4"/>
      <c r="S4" s="4"/>
      <c r="T4" s="4"/>
      <c r="U4" s="4"/>
      <c r="V4" s="4"/>
      <c r="W4" s="4"/>
      <c r="X4" s="4"/>
      <c r="Y4" s="4"/>
      <c r="Z4" s="4"/>
      <c r="AA4" s="4"/>
      <c r="AB4" s="4"/>
      <c r="AC4" s="5"/>
    </row>
    <row r="5" spans="1:29" s="6" customFormat="1" ht="21" customHeight="1" x14ac:dyDescent="0.25">
      <c r="A5" s="196" t="s">
        <v>2</v>
      </c>
      <c r="B5" s="197"/>
      <c r="C5" s="197"/>
      <c r="D5" s="197"/>
      <c r="E5" s="197"/>
      <c r="F5" s="197"/>
      <c r="G5" s="197"/>
      <c r="H5" s="4"/>
      <c r="I5" s="7"/>
      <c r="J5" s="3"/>
      <c r="K5" s="4"/>
      <c r="L5" s="4"/>
      <c r="M5" s="4"/>
      <c r="N5" s="4"/>
      <c r="O5" s="4"/>
      <c r="P5" s="4"/>
      <c r="Q5" s="4"/>
      <c r="R5" s="4"/>
      <c r="S5" s="4"/>
      <c r="T5" s="4"/>
      <c r="U5" s="4"/>
      <c r="V5" s="4"/>
      <c r="W5" s="4"/>
      <c r="X5" s="4"/>
      <c r="Y5" s="4"/>
      <c r="Z5" s="4"/>
      <c r="AA5" s="4"/>
      <c r="AB5" s="4"/>
      <c r="AC5" s="5"/>
    </row>
    <row r="6" spans="1:29" s="6" customFormat="1" ht="21" customHeight="1" x14ac:dyDescent="0.25">
      <c r="A6" s="196" t="s">
        <v>3</v>
      </c>
      <c r="B6" s="197"/>
      <c r="C6" s="197"/>
      <c r="D6" s="197"/>
      <c r="E6" s="8" t="s">
        <v>4</v>
      </c>
      <c r="F6" s="197"/>
      <c r="G6" s="197"/>
      <c r="H6" s="4"/>
      <c r="I6" s="7"/>
      <c r="J6" s="3"/>
      <c r="K6" s="4"/>
      <c r="L6" s="4"/>
      <c r="M6" s="4"/>
      <c r="N6" s="4"/>
      <c r="O6" s="4"/>
      <c r="P6" s="4"/>
      <c r="Q6" s="4"/>
      <c r="R6" s="4"/>
      <c r="S6" s="4"/>
      <c r="T6" s="4"/>
      <c r="U6" s="4"/>
      <c r="V6" s="4"/>
      <c r="W6" s="4"/>
      <c r="X6" s="4"/>
      <c r="Y6" s="4"/>
      <c r="Z6" s="4"/>
      <c r="AA6" s="4"/>
      <c r="AB6" s="4"/>
      <c r="AC6" s="5"/>
    </row>
    <row r="7" spans="1:29" s="6" customFormat="1" ht="19.5" customHeight="1" x14ac:dyDescent="0.25">
      <c r="A7" s="230" t="s">
        <v>5</v>
      </c>
      <c r="B7" s="231"/>
      <c r="C7" s="231"/>
      <c r="D7" s="231"/>
      <c r="E7" s="231"/>
      <c r="F7" s="231"/>
      <c r="G7" s="197"/>
      <c r="H7" s="197"/>
      <c r="I7" s="9"/>
      <c r="J7" s="3"/>
      <c r="K7" s="4"/>
      <c r="L7" s="4"/>
      <c r="M7" s="4"/>
      <c r="N7" s="4"/>
      <c r="O7" s="4"/>
      <c r="P7" s="4"/>
      <c r="Q7" s="4"/>
      <c r="R7" s="4"/>
      <c r="S7" s="4"/>
      <c r="T7" s="4"/>
      <c r="U7" s="4"/>
      <c r="V7" s="4"/>
      <c r="W7" s="4"/>
      <c r="X7" s="4"/>
      <c r="Y7" s="4"/>
      <c r="Z7" s="4"/>
      <c r="AA7" s="4"/>
      <c r="AB7" s="4"/>
      <c r="AC7" s="5"/>
    </row>
    <row r="8" spans="1:29" s="6" customFormat="1" ht="18" customHeight="1" x14ac:dyDescent="0.2">
      <c r="A8" s="230" t="s">
        <v>6</v>
      </c>
      <c r="B8" s="231"/>
      <c r="C8" s="231"/>
      <c r="D8" s="231"/>
      <c r="E8" s="231"/>
      <c r="F8" s="231"/>
      <c r="G8" s="10"/>
      <c r="H8" s="10"/>
      <c r="I8" s="11"/>
      <c r="K8" s="3"/>
      <c r="L8" s="3"/>
      <c r="M8" s="3"/>
      <c r="N8" s="3"/>
      <c r="O8" s="3"/>
      <c r="P8" s="3"/>
      <c r="Q8" s="3"/>
      <c r="R8" s="3"/>
      <c r="S8" s="3"/>
      <c r="T8" s="3"/>
      <c r="U8" s="3"/>
      <c r="V8" s="3"/>
      <c r="W8" s="3"/>
      <c r="X8" s="3"/>
      <c r="Y8" s="3"/>
      <c r="Z8" s="3"/>
      <c r="AA8" s="3"/>
      <c r="AB8" s="3"/>
      <c r="AC8" s="12" t="s">
        <v>7</v>
      </c>
    </row>
    <row r="9" spans="1:29" s="6" customFormat="1" ht="16.5" customHeight="1" x14ac:dyDescent="0.2">
      <c r="A9" s="230" t="s">
        <v>8</v>
      </c>
      <c r="B9" s="231"/>
      <c r="C9" s="231"/>
      <c r="D9" s="231"/>
      <c r="E9" s="231"/>
      <c r="F9" s="231"/>
      <c r="G9" s="13"/>
      <c r="H9" s="13"/>
      <c r="I9" s="11"/>
      <c r="K9" s="3"/>
      <c r="L9" s="3"/>
      <c r="M9" s="3"/>
      <c r="N9" s="3"/>
      <c r="O9" s="3"/>
      <c r="P9" s="3"/>
      <c r="Q9" s="3"/>
      <c r="R9" s="3"/>
      <c r="S9" s="3"/>
      <c r="T9" s="3"/>
      <c r="U9" s="3"/>
      <c r="V9" s="3"/>
      <c r="W9" s="3"/>
      <c r="X9" s="3"/>
      <c r="Y9" s="3"/>
      <c r="Z9" s="3"/>
      <c r="AA9" s="3"/>
      <c r="AB9" s="3"/>
      <c r="AC9" s="14" t="s">
        <v>9</v>
      </c>
    </row>
    <row r="10" spans="1:29" s="6" customFormat="1" ht="15" customHeight="1" x14ac:dyDescent="0.2">
      <c r="A10" s="232" t="s">
        <v>10</v>
      </c>
      <c r="B10" s="233"/>
      <c r="C10" s="233"/>
      <c r="D10" s="233"/>
      <c r="E10" s="233"/>
      <c r="F10" s="233"/>
      <c r="G10" s="15" t="s">
        <v>11</v>
      </c>
      <c r="H10" s="15"/>
      <c r="I10" s="16"/>
      <c r="K10" s="3"/>
      <c r="L10" s="3"/>
      <c r="M10" s="3"/>
      <c r="N10" s="3"/>
      <c r="O10" s="3"/>
      <c r="P10" s="3"/>
      <c r="Q10" s="3"/>
      <c r="R10" s="3"/>
      <c r="S10" s="3"/>
      <c r="T10" s="3"/>
      <c r="U10" s="3"/>
      <c r="V10" s="3"/>
      <c r="W10" s="3"/>
      <c r="X10" s="3"/>
      <c r="Y10" s="3"/>
      <c r="Z10" s="3"/>
      <c r="AA10" s="3"/>
      <c r="AB10" s="3"/>
      <c r="AC10" s="14" t="s">
        <v>12</v>
      </c>
    </row>
    <row r="11" spans="1:29" s="6" customFormat="1" ht="15" customHeight="1" x14ac:dyDescent="0.2">
      <c r="A11" s="197"/>
      <c r="B11" s="197"/>
      <c r="C11" s="197"/>
      <c r="D11" s="197"/>
      <c r="E11" s="197"/>
      <c r="F11" s="197"/>
      <c r="G11" s="4"/>
      <c r="H11" s="13"/>
      <c r="I11" s="13"/>
      <c r="K11" s="3"/>
      <c r="L11" s="3"/>
      <c r="M11" s="3"/>
      <c r="N11" s="3"/>
      <c r="O11" s="3"/>
      <c r="P11" s="3"/>
      <c r="Q11" s="3"/>
      <c r="R11" s="3"/>
      <c r="S11" s="3"/>
      <c r="T11" s="3"/>
      <c r="U11" s="3"/>
      <c r="V11" s="3"/>
      <c r="W11" s="3"/>
      <c r="X11" s="3"/>
      <c r="Y11" s="3"/>
      <c r="Z11" s="3"/>
      <c r="AA11" s="3"/>
      <c r="AB11" s="3"/>
      <c r="AC11" s="13"/>
    </row>
    <row r="12" spans="1:29" ht="39.75" customHeight="1" x14ac:dyDescent="0.2">
      <c r="A12" s="234" t="s">
        <v>13</v>
      </c>
      <c r="B12" s="234"/>
      <c r="C12" s="234"/>
      <c r="D12" s="234"/>
      <c r="E12" s="234"/>
      <c r="F12" s="234"/>
      <c r="G12" s="234"/>
      <c r="H12" s="235"/>
      <c r="I12" s="235"/>
    </row>
    <row r="13" spans="1:29" ht="39.75" customHeight="1" x14ac:dyDescent="0.2">
      <c r="A13" s="236" t="s">
        <v>14</v>
      </c>
      <c r="B13" s="237"/>
      <c r="C13" s="237"/>
      <c r="D13" s="237"/>
      <c r="E13" s="237"/>
      <c r="F13" s="237"/>
      <c r="G13" s="237"/>
      <c r="H13" s="237"/>
      <c r="I13" s="238"/>
    </row>
    <row r="14" spans="1:29" ht="23.25" customHeight="1" x14ac:dyDescent="0.2">
      <c r="A14" s="239" t="s">
        <v>15</v>
      </c>
      <c r="B14" s="240"/>
      <c r="C14" s="240"/>
      <c r="D14" s="240"/>
      <c r="E14" s="240"/>
      <c r="F14" s="240"/>
      <c r="G14" s="240"/>
      <c r="H14" s="240"/>
      <c r="I14" s="241"/>
    </row>
    <row r="15" spans="1:29" x14ac:dyDescent="0.2">
      <c r="A15" s="94" t="s">
        <v>16</v>
      </c>
      <c r="B15" s="242"/>
      <c r="C15" s="243"/>
      <c r="D15" s="243"/>
      <c r="E15" s="243"/>
      <c r="F15" s="243"/>
      <c r="G15" s="243"/>
      <c r="H15" s="243"/>
      <c r="I15" s="244"/>
    </row>
    <row r="16" spans="1:29" ht="24" customHeight="1" x14ac:dyDescent="0.2">
      <c r="A16" s="221" t="s">
        <v>17</v>
      </c>
      <c r="B16" s="222"/>
      <c r="C16" s="222"/>
      <c r="D16" s="222"/>
      <c r="E16" s="222"/>
      <c r="F16" s="222"/>
      <c r="G16" s="222"/>
      <c r="H16" s="222"/>
      <c r="I16" s="223"/>
    </row>
    <row r="17" spans="1:9" x14ac:dyDescent="0.2">
      <c r="A17" s="224"/>
      <c r="B17" s="225"/>
      <c r="C17" s="225"/>
      <c r="D17" s="225"/>
      <c r="E17" s="225"/>
      <c r="F17" s="225"/>
      <c r="G17" s="225"/>
      <c r="H17" s="225"/>
      <c r="I17" s="226"/>
    </row>
    <row r="18" spans="1:9" ht="27.75" customHeight="1" x14ac:dyDescent="0.2">
      <c r="A18" s="256" t="s">
        <v>18</v>
      </c>
      <c r="B18" s="257"/>
      <c r="C18" s="258"/>
      <c r="D18" s="258"/>
      <c r="E18" s="258"/>
      <c r="F18" s="258"/>
      <c r="G18" s="258"/>
      <c r="H18" s="258"/>
      <c r="I18" s="259"/>
    </row>
    <row r="19" spans="1:9" x14ac:dyDescent="0.2">
      <c r="A19" s="249" t="s">
        <v>19</v>
      </c>
      <c r="B19" s="250"/>
      <c r="C19" s="251"/>
      <c r="D19" s="251"/>
      <c r="E19" s="251"/>
      <c r="F19" s="251"/>
      <c r="G19" s="251"/>
      <c r="H19" s="251"/>
      <c r="I19" s="252"/>
    </row>
    <row r="20" spans="1:9" ht="15" customHeight="1" x14ac:dyDescent="0.2">
      <c r="A20" s="17" t="s">
        <v>20</v>
      </c>
      <c r="B20" s="253" t="s">
        <v>21</v>
      </c>
      <c r="C20" s="254"/>
      <c r="D20" s="254"/>
      <c r="E20" s="254"/>
      <c r="F20" s="254"/>
      <c r="G20" s="254"/>
      <c r="H20" s="254"/>
      <c r="I20" s="255"/>
    </row>
    <row r="21" spans="1:9" ht="24" x14ac:dyDescent="0.2">
      <c r="A21" s="18" t="s">
        <v>22</v>
      </c>
      <c r="B21" s="92" t="s">
        <v>23</v>
      </c>
      <c r="C21" s="19" t="s">
        <v>24</v>
      </c>
      <c r="D21" s="19" t="s">
        <v>25</v>
      </c>
      <c r="E21" s="19" t="s">
        <v>26</v>
      </c>
      <c r="F21" s="19" t="s">
        <v>27</v>
      </c>
      <c r="G21" s="19" t="s">
        <v>28</v>
      </c>
      <c r="H21" s="19" t="s">
        <v>29</v>
      </c>
      <c r="I21" s="20" t="s">
        <v>30</v>
      </c>
    </row>
    <row r="22" spans="1:9" s="207" customFormat="1" ht="45.75" customHeight="1" x14ac:dyDescent="0.25">
      <c r="A22" s="21" t="s">
        <v>31</v>
      </c>
      <c r="B22" s="22" t="s">
        <v>32</v>
      </c>
      <c r="C22" s="22" t="s">
        <v>33</v>
      </c>
      <c r="D22" s="260" t="s">
        <v>34</v>
      </c>
      <c r="E22" s="261"/>
      <c r="F22" s="22" t="s">
        <v>35</v>
      </c>
      <c r="G22" s="22" t="s">
        <v>36</v>
      </c>
      <c r="H22" s="22" t="s">
        <v>37</v>
      </c>
      <c r="I22" s="23" t="s">
        <v>38</v>
      </c>
    </row>
    <row r="23" spans="1:9" s="207" customFormat="1" ht="60" x14ac:dyDescent="0.25">
      <c r="A23" s="24" t="s">
        <v>39</v>
      </c>
      <c r="B23" s="25" t="s">
        <v>40</v>
      </c>
      <c r="C23" s="25" t="s">
        <v>41</v>
      </c>
      <c r="D23" s="25" t="s">
        <v>42</v>
      </c>
      <c r="E23" s="25" t="s">
        <v>43</v>
      </c>
      <c r="F23" s="25" t="s">
        <v>44</v>
      </c>
      <c r="G23" s="25" t="s">
        <v>45</v>
      </c>
      <c r="H23" s="25" t="s">
        <v>46</v>
      </c>
      <c r="I23" s="26" t="s">
        <v>47</v>
      </c>
    </row>
    <row r="24" spans="1:9" x14ac:dyDescent="0.2">
      <c r="A24" s="208"/>
      <c r="B24" s="209"/>
      <c r="C24" s="210"/>
      <c r="D24" s="210"/>
      <c r="E24" s="210"/>
      <c r="F24" s="210"/>
      <c r="G24" s="210"/>
      <c r="H24" s="210"/>
      <c r="I24" s="211"/>
    </row>
    <row r="25" spans="1:9" x14ac:dyDescent="0.2">
      <c r="A25" s="212"/>
      <c r="B25" s="213"/>
      <c r="C25" s="214"/>
      <c r="D25" s="214"/>
      <c r="E25" s="214"/>
      <c r="F25" s="214"/>
      <c r="G25" s="214"/>
      <c r="H25" s="214"/>
      <c r="I25" s="215"/>
    </row>
    <row r="26" spans="1:9" ht="30" customHeight="1" x14ac:dyDescent="0.2">
      <c r="A26" s="245" t="s">
        <v>48</v>
      </c>
      <c r="B26" s="246"/>
      <c r="C26" s="247"/>
      <c r="D26" s="247"/>
      <c r="E26" s="247"/>
      <c r="F26" s="247"/>
      <c r="G26" s="247"/>
      <c r="H26" s="247"/>
      <c r="I26" s="248"/>
    </row>
    <row r="27" spans="1:9" x14ac:dyDescent="0.2">
      <c r="A27" s="249" t="s">
        <v>19</v>
      </c>
      <c r="B27" s="250"/>
      <c r="C27" s="251"/>
      <c r="D27" s="251"/>
      <c r="E27" s="251"/>
      <c r="F27" s="251"/>
      <c r="G27" s="251"/>
      <c r="H27" s="251"/>
      <c r="I27" s="252"/>
    </row>
    <row r="28" spans="1:9" ht="15" customHeight="1" x14ac:dyDescent="0.2">
      <c r="A28" s="17" t="s">
        <v>20</v>
      </c>
      <c r="B28" s="253" t="s">
        <v>49</v>
      </c>
      <c r="C28" s="254"/>
      <c r="D28" s="254"/>
      <c r="E28" s="254"/>
      <c r="F28" s="254"/>
      <c r="G28" s="254"/>
      <c r="H28" s="254"/>
      <c r="I28" s="255"/>
    </row>
    <row r="29" spans="1:9" ht="24" x14ac:dyDescent="0.2">
      <c r="A29" s="18" t="s">
        <v>22</v>
      </c>
      <c r="B29" s="92" t="s">
        <v>23</v>
      </c>
      <c r="C29" s="19" t="s">
        <v>24</v>
      </c>
      <c r="D29" s="19" t="s">
        <v>25</v>
      </c>
      <c r="E29" s="19" t="s">
        <v>26</v>
      </c>
      <c r="F29" s="19" t="s">
        <v>27</v>
      </c>
      <c r="G29" s="19" t="s">
        <v>28</v>
      </c>
      <c r="H29" s="19" t="s">
        <v>29</v>
      </c>
      <c r="I29" s="20" t="s">
        <v>30</v>
      </c>
    </row>
    <row r="30" spans="1:9" x14ac:dyDescent="0.2">
      <c r="A30" s="208"/>
      <c r="B30" s="209"/>
      <c r="C30" s="210"/>
      <c r="D30" s="210"/>
      <c r="E30" s="210"/>
      <c r="F30" s="210"/>
      <c r="G30" s="210"/>
      <c r="H30" s="210"/>
      <c r="I30" s="211"/>
    </row>
    <row r="31" spans="1:9" x14ac:dyDescent="0.2">
      <c r="A31" s="212"/>
      <c r="B31" s="213"/>
      <c r="C31" s="214"/>
      <c r="D31" s="214"/>
      <c r="E31" s="214"/>
      <c r="F31" s="214"/>
      <c r="G31" s="214"/>
      <c r="H31" s="214"/>
      <c r="I31" s="215"/>
    </row>
    <row r="32" spans="1:9" ht="21.75" customHeight="1" x14ac:dyDescent="0.2">
      <c r="A32" s="245" t="s">
        <v>48</v>
      </c>
      <c r="B32" s="246"/>
      <c r="C32" s="247"/>
      <c r="D32" s="247"/>
      <c r="E32" s="247"/>
      <c r="F32" s="247"/>
      <c r="G32" s="247"/>
      <c r="H32" s="247"/>
      <c r="I32" s="248"/>
    </row>
    <row r="33" spans="1:9" x14ac:dyDescent="0.2">
      <c r="A33" s="249" t="s">
        <v>19</v>
      </c>
      <c r="B33" s="250"/>
      <c r="C33" s="251"/>
      <c r="D33" s="251"/>
      <c r="E33" s="251"/>
      <c r="F33" s="251"/>
      <c r="G33" s="251"/>
      <c r="H33" s="251"/>
      <c r="I33" s="252"/>
    </row>
    <row r="34" spans="1:9" x14ac:dyDescent="0.2">
      <c r="A34" s="17" t="s">
        <v>20</v>
      </c>
      <c r="B34" s="253" t="s">
        <v>50</v>
      </c>
      <c r="C34" s="254"/>
      <c r="D34" s="254"/>
      <c r="E34" s="254"/>
      <c r="F34" s="254"/>
      <c r="G34" s="254"/>
      <c r="H34" s="254"/>
      <c r="I34" s="255"/>
    </row>
    <row r="35" spans="1:9" ht="24" x14ac:dyDescent="0.2">
      <c r="A35" s="18" t="s">
        <v>22</v>
      </c>
      <c r="B35" s="92" t="s">
        <v>23</v>
      </c>
      <c r="C35" s="19" t="s">
        <v>24</v>
      </c>
      <c r="D35" s="19" t="s">
        <v>25</v>
      </c>
      <c r="E35" s="19" t="s">
        <v>26</v>
      </c>
      <c r="F35" s="19" t="s">
        <v>27</v>
      </c>
      <c r="G35" s="19" t="s">
        <v>28</v>
      </c>
      <c r="H35" s="19" t="s">
        <v>29</v>
      </c>
      <c r="I35" s="20" t="s">
        <v>30</v>
      </c>
    </row>
    <row r="36" spans="1:9" x14ac:dyDescent="0.2">
      <c r="A36" s="208"/>
      <c r="B36" s="209"/>
      <c r="C36" s="210"/>
      <c r="D36" s="210"/>
      <c r="E36" s="210"/>
      <c r="F36" s="210"/>
      <c r="G36" s="210"/>
      <c r="H36" s="210"/>
      <c r="I36" s="211"/>
    </row>
    <row r="37" spans="1:9" x14ac:dyDescent="0.2">
      <c r="A37" s="212"/>
      <c r="B37" s="213"/>
      <c r="C37" s="214"/>
      <c r="D37" s="214"/>
      <c r="E37" s="214"/>
      <c r="F37" s="214"/>
      <c r="G37" s="214"/>
      <c r="H37" s="214"/>
      <c r="I37" s="215"/>
    </row>
    <row r="38" spans="1:9" ht="20.25" customHeight="1" x14ac:dyDescent="0.2">
      <c r="A38" s="245" t="s">
        <v>48</v>
      </c>
      <c r="B38" s="246"/>
      <c r="C38" s="247"/>
      <c r="D38" s="247"/>
      <c r="E38" s="247"/>
      <c r="F38" s="247"/>
      <c r="G38" s="247"/>
      <c r="H38" s="247"/>
      <c r="I38" s="248"/>
    </row>
    <row r="39" spans="1:9" x14ac:dyDescent="0.2">
      <c r="A39" s="249" t="s">
        <v>19</v>
      </c>
      <c r="B39" s="250"/>
      <c r="C39" s="251"/>
      <c r="D39" s="251"/>
      <c r="E39" s="251"/>
      <c r="F39" s="251"/>
      <c r="G39" s="251"/>
      <c r="H39" s="251"/>
      <c r="I39" s="252"/>
    </row>
    <row r="40" spans="1:9" x14ac:dyDescent="0.2">
      <c r="A40" s="17" t="s">
        <v>20</v>
      </c>
      <c r="B40" s="253" t="s">
        <v>51</v>
      </c>
      <c r="C40" s="254"/>
      <c r="D40" s="254"/>
      <c r="E40" s="254"/>
      <c r="F40" s="254"/>
      <c r="G40" s="254"/>
      <c r="H40" s="254"/>
      <c r="I40" s="255"/>
    </row>
    <row r="41" spans="1:9" ht="24" x14ac:dyDescent="0.2">
      <c r="A41" s="18" t="s">
        <v>22</v>
      </c>
      <c r="B41" s="92" t="s">
        <v>23</v>
      </c>
      <c r="C41" s="19" t="s">
        <v>24</v>
      </c>
      <c r="D41" s="19" t="s">
        <v>25</v>
      </c>
      <c r="E41" s="19" t="s">
        <v>26</v>
      </c>
      <c r="F41" s="19" t="s">
        <v>27</v>
      </c>
      <c r="G41" s="19" t="s">
        <v>28</v>
      </c>
      <c r="H41" s="19" t="s">
        <v>29</v>
      </c>
      <c r="I41" s="20" t="s">
        <v>30</v>
      </c>
    </row>
    <row r="42" spans="1:9" x14ac:dyDescent="0.2">
      <c r="A42" s="208"/>
      <c r="B42" s="209"/>
      <c r="C42" s="210"/>
      <c r="D42" s="210"/>
      <c r="E42" s="210"/>
      <c r="F42" s="210"/>
      <c r="G42" s="210"/>
      <c r="H42" s="210"/>
      <c r="I42" s="211"/>
    </row>
    <row r="43" spans="1:9" x14ac:dyDescent="0.2">
      <c r="A43" s="212"/>
      <c r="B43" s="213"/>
      <c r="C43" s="214"/>
      <c r="D43" s="214"/>
      <c r="E43" s="214"/>
      <c r="F43" s="214"/>
      <c r="G43" s="214"/>
      <c r="H43" s="214"/>
      <c r="I43" s="215"/>
    </row>
    <row r="45" spans="1:9" ht="20.25" customHeight="1" x14ac:dyDescent="0.2">
      <c r="A45" s="245" t="s">
        <v>48</v>
      </c>
      <c r="B45" s="246"/>
      <c r="C45" s="247"/>
      <c r="D45" s="247"/>
      <c r="E45" s="247"/>
      <c r="F45" s="247"/>
      <c r="G45" s="247"/>
      <c r="H45" s="247"/>
      <c r="I45" s="248"/>
    </row>
    <row r="46" spans="1:9" x14ac:dyDescent="0.2">
      <c r="A46" s="249" t="s">
        <v>19</v>
      </c>
      <c r="B46" s="250"/>
      <c r="C46" s="251"/>
      <c r="D46" s="251"/>
      <c r="E46" s="251"/>
      <c r="F46" s="251"/>
      <c r="G46" s="251"/>
      <c r="H46" s="251"/>
      <c r="I46" s="252"/>
    </row>
    <row r="47" spans="1:9" x14ac:dyDescent="0.2">
      <c r="A47" s="17" t="s">
        <v>20</v>
      </c>
      <c r="B47" s="193" t="s">
        <v>52</v>
      </c>
      <c r="C47" s="194"/>
      <c r="D47" s="194"/>
      <c r="E47" s="194"/>
      <c r="F47" s="194"/>
      <c r="G47" s="194"/>
      <c r="H47" s="194"/>
      <c r="I47" s="195"/>
    </row>
    <row r="48" spans="1:9" ht="24" x14ac:dyDescent="0.2">
      <c r="A48" s="18" t="s">
        <v>22</v>
      </c>
      <c r="B48" s="92" t="s">
        <v>23</v>
      </c>
      <c r="C48" s="19" t="s">
        <v>24</v>
      </c>
      <c r="D48" s="19" t="s">
        <v>25</v>
      </c>
      <c r="E48" s="19" t="s">
        <v>26</v>
      </c>
      <c r="F48" s="19" t="s">
        <v>27</v>
      </c>
      <c r="G48" s="19" t="s">
        <v>28</v>
      </c>
      <c r="H48" s="19" t="s">
        <v>29</v>
      </c>
      <c r="I48" s="20" t="s">
        <v>30</v>
      </c>
    </row>
    <row r="49" spans="1:9" x14ac:dyDescent="0.2">
      <c r="A49" s="208"/>
      <c r="B49" s="209"/>
      <c r="C49" s="210"/>
      <c r="D49" s="210"/>
      <c r="E49" s="210"/>
      <c r="F49" s="210"/>
      <c r="G49" s="210"/>
      <c r="H49" s="210"/>
      <c r="I49" s="211"/>
    </row>
    <row r="50" spans="1:9" x14ac:dyDescent="0.2">
      <c r="A50" s="212"/>
      <c r="B50" s="213"/>
      <c r="C50" s="214"/>
      <c r="D50" s="214"/>
      <c r="E50" s="214"/>
      <c r="F50" s="214"/>
      <c r="G50" s="214"/>
      <c r="H50" s="214"/>
      <c r="I50" s="215"/>
    </row>
    <row r="51" spans="1:9" x14ac:dyDescent="0.2">
      <c r="C51" s="28" t="s">
        <v>53</v>
      </c>
      <c r="D51" s="28" t="s">
        <v>54</v>
      </c>
    </row>
    <row r="52" spans="1:9" ht="28.5" customHeight="1" x14ac:dyDescent="0.2">
      <c r="A52" s="29" t="s">
        <v>55</v>
      </c>
      <c r="B52" s="29"/>
      <c r="C52" s="30"/>
      <c r="D52" s="31"/>
    </row>
    <row r="53" spans="1:9" ht="27" customHeight="1" x14ac:dyDescent="0.2">
      <c r="A53" s="32"/>
      <c r="B53" s="32"/>
      <c r="C53" s="33"/>
      <c r="D53" s="34"/>
    </row>
    <row r="54" spans="1:9" ht="23.25" customHeight="1" x14ac:dyDescent="0.2">
      <c r="A54" s="32"/>
      <c r="B54" s="32"/>
      <c r="C54" s="35"/>
      <c r="D54" s="36"/>
    </row>
    <row r="55" spans="1:9" ht="24.75" customHeight="1" x14ac:dyDescent="0.2">
      <c r="A55" s="37" t="s">
        <v>56</v>
      </c>
      <c r="B55" s="93"/>
      <c r="C55" s="30"/>
      <c r="D55" s="31"/>
    </row>
    <row r="56" spans="1:9" ht="26.25" customHeight="1" x14ac:dyDescent="0.2">
      <c r="A56" s="38"/>
      <c r="C56" s="33"/>
      <c r="D56" s="34"/>
    </row>
    <row r="57" spans="1:9" ht="24.75" customHeight="1" x14ac:dyDescent="0.2">
      <c r="A57" s="38"/>
      <c r="C57" s="95"/>
      <c r="D57" s="96"/>
    </row>
    <row r="58" spans="1:9" ht="44.25" customHeight="1" x14ac:dyDescent="0.2">
      <c r="A58" s="39" t="s">
        <v>57</v>
      </c>
      <c r="B58" s="39"/>
      <c r="C58" s="262"/>
      <c r="D58" s="263"/>
    </row>
    <row r="59" spans="1:9" ht="33.75" customHeight="1" x14ac:dyDescent="0.2">
      <c r="A59" s="40" t="s">
        <v>58</v>
      </c>
      <c r="B59" s="40"/>
      <c r="C59" s="41"/>
      <c r="D59" s="42"/>
    </row>
  </sheetData>
  <mergeCells count="28">
    <mergeCell ref="A45:I45"/>
    <mergeCell ref="A46:I46"/>
    <mergeCell ref="C58:D58"/>
    <mergeCell ref="B40:I40"/>
    <mergeCell ref="A39:I39"/>
    <mergeCell ref="A18:I18"/>
    <mergeCell ref="A19:I19"/>
    <mergeCell ref="D22:E22"/>
    <mergeCell ref="A26:I26"/>
    <mergeCell ref="A27:I27"/>
    <mergeCell ref="A32:I32"/>
    <mergeCell ref="A33:I33"/>
    <mergeCell ref="A38:I38"/>
    <mergeCell ref="B20:I20"/>
    <mergeCell ref="B28:I28"/>
    <mergeCell ref="B34:I34"/>
    <mergeCell ref="B2:H2"/>
    <mergeCell ref="A16:I17"/>
    <mergeCell ref="A4:I4"/>
    <mergeCell ref="A7:F7"/>
    <mergeCell ref="A8:F8"/>
    <mergeCell ref="A9:F9"/>
    <mergeCell ref="A10:F10"/>
    <mergeCell ref="A12:G12"/>
    <mergeCell ref="H12:I12"/>
    <mergeCell ref="A13:I13"/>
    <mergeCell ref="A14:I14"/>
    <mergeCell ref="B15:I15"/>
  </mergeCells>
  <conditionalFormatting sqref="I2">
    <cfRule type="cellIs" dxfId="70" priority="1" operator="equal">
      <formula>"INEXISTENTE"</formula>
    </cfRule>
    <cfRule type="cellIs" dxfId="69" priority="2" operator="equal">
      <formula>"INADECUADO"</formula>
    </cfRule>
    <cfRule type="cellIs" dxfId="68" priority="3" operator="equal">
      <formula>"PARCIALMENTE ADECUADO"</formula>
    </cfRule>
    <cfRule type="cellIs" dxfId="67" priority="4" operator="equal">
      <formula>"ADECUADO"</formula>
    </cfRule>
    <cfRule type="cellIs" dxfId="66" priority="5" operator="equal">
      <formula>"ERROR"</formula>
    </cfRule>
  </conditionalFormatting>
  <pageMargins left="0.70866141732283472" right="0.70866141732283472" top="0.74803149606299213" bottom="0.74803149606299213" header="0.31496062992125984" footer="0.31496062992125984"/>
  <pageSetup scale="2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O24"/>
  <sheetViews>
    <sheetView showGridLines="0" workbookViewId="0">
      <selection activeCell="B20" sqref="B20:C23"/>
    </sheetView>
  </sheetViews>
  <sheetFormatPr baseColWidth="10" defaultColWidth="9.140625" defaultRowHeight="15" x14ac:dyDescent="0.25"/>
  <cols>
    <col min="2" max="2" width="10.7109375" customWidth="1"/>
    <col min="3" max="3" width="14.140625" customWidth="1"/>
    <col min="4" max="4" width="14" customWidth="1"/>
    <col min="5" max="5" width="12" customWidth="1"/>
    <col min="6" max="6" width="12.140625" customWidth="1"/>
    <col min="7" max="7" width="14.28515625" customWidth="1"/>
    <col min="9" max="9" width="17.5703125" customWidth="1"/>
    <col min="10" max="10" width="15.140625" customWidth="1"/>
    <col min="11" max="11" width="19.7109375" customWidth="1"/>
    <col min="14" max="14" width="11.28515625" customWidth="1"/>
    <col min="15" max="15" width="16.140625" customWidth="1"/>
  </cols>
  <sheetData>
    <row r="2" spans="2:15" ht="21.75" customHeight="1" x14ac:dyDescent="0.25">
      <c r="B2" s="288" t="s">
        <v>288</v>
      </c>
      <c r="C2" s="289"/>
      <c r="D2" s="289"/>
      <c r="E2" s="289"/>
      <c r="F2" s="289"/>
      <c r="G2" s="289"/>
      <c r="H2" s="289"/>
      <c r="I2" s="289"/>
      <c r="J2" s="289"/>
      <c r="K2" s="289"/>
      <c r="L2" s="289"/>
      <c r="M2" s="289"/>
      <c r="N2" s="289"/>
      <c r="O2" s="290"/>
    </row>
    <row r="3" spans="2:15" ht="27" customHeight="1" x14ac:dyDescent="0.25">
      <c r="B3" s="291"/>
      <c r="C3" s="292"/>
      <c r="D3" s="292"/>
      <c r="E3" s="292"/>
      <c r="F3" s="292"/>
      <c r="G3" s="292"/>
      <c r="H3" s="292"/>
      <c r="I3" s="292"/>
      <c r="J3" s="292"/>
      <c r="K3" s="292"/>
      <c r="L3" s="292"/>
      <c r="M3" s="292"/>
      <c r="N3" s="292"/>
      <c r="O3" s="293"/>
    </row>
    <row r="4" spans="2:15" ht="28.5" customHeight="1" x14ac:dyDescent="0.25">
      <c r="B4" s="294" t="s">
        <v>59</v>
      </c>
      <c r="C4" s="295"/>
      <c r="D4" s="294" t="s">
        <v>60</v>
      </c>
      <c r="E4" s="295"/>
      <c r="F4" s="294" t="s">
        <v>61</v>
      </c>
      <c r="G4" s="295"/>
      <c r="H4" s="294" t="s">
        <v>286</v>
      </c>
      <c r="I4" s="295"/>
      <c r="J4" s="294" t="s">
        <v>287</v>
      </c>
      <c r="K4" s="295"/>
      <c r="L4" s="294" t="s">
        <v>62</v>
      </c>
      <c r="M4" s="295"/>
      <c r="N4" s="294" t="s">
        <v>63</v>
      </c>
      <c r="O4" s="295"/>
    </row>
    <row r="5" spans="2:15" x14ac:dyDescent="0.25">
      <c r="B5" s="296"/>
      <c r="C5" s="297"/>
      <c r="D5" s="296"/>
      <c r="E5" s="297"/>
      <c r="F5" s="296"/>
      <c r="G5" s="297"/>
      <c r="H5" s="296"/>
      <c r="I5" s="297"/>
      <c r="J5" s="296"/>
      <c r="K5" s="297"/>
      <c r="L5" s="296"/>
      <c r="M5" s="297"/>
      <c r="N5" s="296"/>
      <c r="O5" s="297"/>
    </row>
    <row r="6" spans="2:15" ht="15" customHeight="1" x14ac:dyDescent="0.25">
      <c r="B6" s="268" t="s">
        <v>289</v>
      </c>
      <c r="C6" s="269"/>
      <c r="D6" s="268" t="s">
        <v>291</v>
      </c>
      <c r="E6" s="269"/>
      <c r="F6" s="268" t="s">
        <v>292</v>
      </c>
      <c r="G6" s="269"/>
      <c r="H6" s="268" t="s">
        <v>293</v>
      </c>
      <c r="I6" s="269"/>
      <c r="J6" s="265" t="s">
        <v>298</v>
      </c>
      <c r="K6" s="265"/>
      <c r="L6" s="268" t="s">
        <v>294</v>
      </c>
      <c r="M6" s="269"/>
      <c r="N6" s="268" t="s">
        <v>295</v>
      </c>
      <c r="O6" s="269"/>
    </row>
    <row r="7" spans="2:15" x14ac:dyDescent="0.25">
      <c r="B7" s="270"/>
      <c r="C7" s="271"/>
      <c r="D7" s="270"/>
      <c r="E7" s="271"/>
      <c r="F7" s="270"/>
      <c r="G7" s="271"/>
      <c r="H7" s="270"/>
      <c r="I7" s="271"/>
      <c r="J7" s="266"/>
      <c r="K7" s="266"/>
      <c r="L7" s="270"/>
      <c r="M7" s="271"/>
      <c r="N7" s="270"/>
      <c r="O7" s="271"/>
    </row>
    <row r="8" spans="2:15" x14ac:dyDescent="0.25">
      <c r="B8" s="270"/>
      <c r="C8" s="271"/>
      <c r="D8" s="270"/>
      <c r="E8" s="271"/>
      <c r="F8" s="270"/>
      <c r="G8" s="271"/>
      <c r="H8" s="270"/>
      <c r="I8" s="271"/>
      <c r="J8" s="266"/>
      <c r="K8" s="266"/>
      <c r="L8" s="270"/>
      <c r="M8" s="271"/>
      <c r="N8" s="270"/>
      <c r="O8" s="271"/>
    </row>
    <row r="9" spans="2:15" x14ac:dyDescent="0.25">
      <c r="B9" s="270"/>
      <c r="C9" s="271"/>
      <c r="D9" s="270"/>
      <c r="E9" s="271"/>
      <c r="F9" s="270"/>
      <c r="G9" s="271"/>
      <c r="H9" s="270"/>
      <c r="I9" s="271"/>
      <c r="J9" s="266"/>
      <c r="K9" s="266"/>
      <c r="L9" s="270"/>
      <c r="M9" s="271"/>
      <c r="N9" s="270"/>
      <c r="O9" s="271"/>
    </row>
    <row r="10" spans="2:15" x14ac:dyDescent="0.25">
      <c r="B10" s="270"/>
      <c r="C10" s="271"/>
      <c r="D10" s="270"/>
      <c r="E10" s="271"/>
      <c r="F10" s="270"/>
      <c r="G10" s="271"/>
      <c r="H10" s="270"/>
      <c r="I10" s="271"/>
      <c r="J10" s="266"/>
      <c r="K10" s="266"/>
      <c r="L10" s="270"/>
      <c r="M10" s="271"/>
      <c r="N10" s="270"/>
      <c r="O10" s="271"/>
    </row>
    <row r="11" spans="2:15" x14ac:dyDescent="0.25">
      <c r="B11" s="270"/>
      <c r="C11" s="271"/>
      <c r="D11" s="270"/>
      <c r="E11" s="271"/>
      <c r="F11" s="270"/>
      <c r="G11" s="271"/>
      <c r="H11" s="270"/>
      <c r="I11" s="271"/>
      <c r="J11" s="266"/>
      <c r="K11" s="266"/>
      <c r="L11" s="270"/>
      <c r="M11" s="271"/>
      <c r="N11" s="270"/>
      <c r="O11" s="271"/>
    </row>
    <row r="12" spans="2:15" x14ac:dyDescent="0.25">
      <c r="B12" s="270"/>
      <c r="C12" s="271"/>
      <c r="D12" s="270"/>
      <c r="E12" s="271"/>
      <c r="F12" s="270"/>
      <c r="G12" s="271"/>
      <c r="H12" s="270"/>
      <c r="I12" s="271"/>
      <c r="J12" s="266"/>
      <c r="K12" s="266"/>
      <c r="L12" s="270"/>
      <c r="M12" s="271"/>
      <c r="N12" s="270"/>
      <c r="O12" s="271"/>
    </row>
    <row r="13" spans="2:15" x14ac:dyDescent="0.25">
      <c r="B13" s="270"/>
      <c r="C13" s="271"/>
      <c r="D13" s="270"/>
      <c r="E13" s="271"/>
      <c r="F13" s="270"/>
      <c r="G13" s="271"/>
      <c r="H13" s="270"/>
      <c r="I13" s="271"/>
      <c r="J13" s="266"/>
      <c r="K13" s="266"/>
      <c r="L13" s="270"/>
      <c r="M13" s="271"/>
      <c r="N13" s="270"/>
      <c r="O13" s="271"/>
    </row>
    <row r="14" spans="2:15" x14ac:dyDescent="0.25">
      <c r="B14" s="270"/>
      <c r="C14" s="271"/>
      <c r="D14" s="270"/>
      <c r="E14" s="271"/>
      <c r="F14" s="270"/>
      <c r="G14" s="271"/>
      <c r="H14" s="270"/>
      <c r="I14" s="271"/>
      <c r="J14" s="266"/>
      <c r="K14" s="266"/>
      <c r="L14" s="270"/>
      <c r="M14" s="271"/>
      <c r="N14" s="270"/>
      <c r="O14" s="271"/>
    </row>
    <row r="15" spans="2:15" x14ac:dyDescent="0.25">
      <c r="B15" s="270"/>
      <c r="C15" s="271"/>
      <c r="D15" s="270"/>
      <c r="E15" s="271"/>
      <c r="F15" s="270"/>
      <c r="G15" s="271"/>
      <c r="H15" s="270"/>
      <c r="I15" s="271"/>
      <c r="J15" s="266"/>
      <c r="K15" s="266"/>
      <c r="L15" s="270"/>
      <c r="M15" s="271"/>
      <c r="N15" s="270"/>
      <c r="O15" s="271"/>
    </row>
    <row r="16" spans="2:15" x14ac:dyDescent="0.25">
      <c r="B16" s="270"/>
      <c r="C16" s="271"/>
      <c r="D16" s="270"/>
      <c r="E16" s="271"/>
      <c r="F16" s="270"/>
      <c r="G16" s="271"/>
      <c r="H16" s="270"/>
      <c r="I16" s="271"/>
      <c r="J16" s="266"/>
      <c r="K16" s="266"/>
      <c r="L16" s="270"/>
      <c r="M16" s="271"/>
      <c r="N16" s="270"/>
      <c r="O16" s="271"/>
    </row>
    <row r="17" spans="2:15" ht="28.5" customHeight="1" x14ac:dyDescent="0.25">
      <c r="B17" s="270"/>
      <c r="C17" s="271"/>
      <c r="D17" s="270"/>
      <c r="E17" s="271"/>
      <c r="F17" s="270"/>
      <c r="G17" s="271"/>
      <c r="H17" s="270"/>
      <c r="I17" s="271"/>
      <c r="J17" s="266"/>
      <c r="K17" s="266"/>
      <c r="L17" s="270"/>
      <c r="M17" s="271"/>
      <c r="N17" s="270"/>
      <c r="O17" s="271"/>
    </row>
    <row r="18" spans="2:15" ht="51" customHeight="1" x14ac:dyDescent="0.25">
      <c r="B18" s="270"/>
      <c r="C18" s="271"/>
      <c r="D18" s="270"/>
      <c r="E18" s="271"/>
      <c r="F18" s="270"/>
      <c r="G18" s="271"/>
      <c r="H18" s="270"/>
      <c r="I18" s="271"/>
      <c r="J18" s="266"/>
      <c r="K18" s="266"/>
      <c r="L18" s="270"/>
      <c r="M18" s="271"/>
      <c r="N18" s="270"/>
      <c r="O18" s="271"/>
    </row>
    <row r="19" spans="2:15" ht="53.25" customHeight="1" x14ac:dyDescent="0.25">
      <c r="B19" s="270"/>
      <c r="C19" s="271"/>
      <c r="D19" s="272"/>
      <c r="E19" s="273"/>
      <c r="F19" s="270"/>
      <c r="G19" s="271"/>
      <c r="H19" s="270"/>
      <c r="I19" s="271"/>
      <c r="J19" s="266"/>
      <c r="K19" s="266"/>
      <c r="L19" s="272"/>
      <c r="M19" s="273"/>
      <c r="N19" s="272"/>
      <c r="O19" s="273"/>
    </row>
    <row r="20" spans="2:15" ht="15" customHeight="1" x14ac:dyDescent="0.25">
      <c r="B20" s="274" t="s">
        <v>290</v>
      </c>
      <c r="C20" s="274"/>
      <c r="D20" s="274" t="s">
        <v>296</v>
      </c>
      <c r="E20" s="274"/>
      <c r="F20" s="275"/>
      <c r="G20" s="275"/>
      <c r="H20" s="275"/>
      <c r="I20" s="275"/>
      <c r="J20" s="266"/>
      <c r="K20" s="266"/>
      <c r="L20" s="276" t="s">
        <v>64</v>
      </c>
      <c r="M20" s="277"/>
      <c r="N20" s="282"/>
      <c r="O20" s="283"/>
    </row>
    <row r="21" spans="2:15" ht="105.75" customHeight="1" x14ac:dyDescent="0.25">
      <c r="B21" s="274"/>
      <c r="C21" s="274"/>
      <c r="D21" s="274"/>
      <c r="E21" s="274"/>
      <c r="F21" s="275"/>
      <c r="G21" s="275"/>
      <c r="H21" s="275"/>
      <c r="I21" s="275"/>
      <c r="J21" s="266"/>
      <c r="K21" s="266"/>
      <c r="L21" s="278"/>
      <c r="M21" s="279"/>
      <c r="N21" s="284"/>
      <c r="O21" s="285"/>
    </row>
    <row r="22" spans="2:15" ht="79.5" customHeight="1" x14ac:dyDescent="0.25">
      <c r="B22" s="274"/>
      <c r="C22" s="274"/>
      <c r="D22" s="274"/>
      <c r="E22" s="274"/>
      <c r="F22" s="275"/>
      <c r="G22" s="275"/>
      <c r="H22" s="275"/>
      <c r="I22" s="275"/>
      <c r="J22" s="266"/>
      <c r="K22" s="266"/>
      <c r="L22" s="278"/>
      <c r="M22" s="279"/>
      <c r="N22" s="284"/>
      <c r="O22" s="285"/>
    </row>
    <row r="23" spans="2:15" ht="177.75" customHeight="1" x14ac:dyDescent="0.25">
      <c r="B23" s="274"/>
      <c r="C23" s="274"/>
      <c r="D23" s="274"/>
      <c r="E23" s="274"/>
      <c r="F23" s="275"/>
      <c r="G23" s="275"/>
      <c r="H23" s="275"/>
      <c r="I23" s="275"/>
      <c r="J23" s="267"/>
      <c r="K23" s="267"/>
      <c r="L23" s="280"/>
      <c r="M23" s="281"/>
      <c r="N23" s="286"/>
      <c r="O23" s="287"/>
    </row>
    <row r="24" spans="2:15" x14ac:dyDescent="0.25">
      <c r="B24" s="264" t="s">
        <v>297</v>
      </c>
      <c r="C24" s="264"/>
      <c r="D24" s="264"/>
      <c r="E24" s="264"/>
      <c r="F24" s="264"/>
      <c r="G24" s="264"/>
    </row>
  </sheetData>
  <mergeCells count="22">
    <mergeCell ref="B2:O3"/>
    <mergeCell ref="B4:C5"/>
    <mergeCell ref="D4:E5"/>
    <mergeCell ref="F4:G5"/>
    <mergeCell ref="H4:I5"/>
    <mergeCell ref="J4:K5"/>
    <mergeCell ref="L4:M5"/>
    <mergeCell ref="N4:O5"/>
    <mergeCell ref="B24:G24"/>
    <mergeCell ref="J6:K23"/>
    <mergeCell ref="L6:M19"/>
    <mergeCell ref="N6:O19"/>
    <mergeCell ref="B20:C23"/>
    <mergeCell ref="D20:E23"/>
    <mergeCell ref="F20:G23"/>
    <mergeCell ref="H20:I23"/>
    <mergeCell ref="L20:M23"/>
    <mergeCell ref="N20:O23"/>
    <mergeCell ref="B6:C19"/>
    <mergeCell ref="D6:E19"/>
    <mergeCell ref="F6:G19"/>
    <mergeCell ref="H6:I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V99"/>
  <sheetViews>
    <sheetView showGridLines="0" zoomScaleNormal="100" workbookViewId="0">
      <selection activeCell="B3" sqref="B3:K3"/>
    </sheetView>
  </sheetViews>
  <sheetFormatPr baseColWidth="10" defaultRowHeight="14.25" x14ac:dyDescent="0.2"/>
  <cols>
    <col min="1" max="1" width="7" style="27" customWidth="1"/>
    <col min="2" max="2" width="15.7109375" style="27" customWidth="1"/>
    <col min="3" max="3" width="11.42578125" style="27"/>
    <col min="4" max="9" width="19.5703125" style="27" customWidth="1"/>
    <col min="10" max="11" width="18.42578125" style="27" customWidth="1"/>
    <col min="12" max="16384" width="11.42578125" style="27"/>
  </cols>
  <sheetData>
    <row r="1" spans="1:22" ht="35.25" customHeight="1" x14ac:dyDescent="0.2">
      <c r="A1" s="217"/>
      <c r="B1" s="298"/>
      <c r="C1" s="298"/>
      <c r="D1" s="299" t="s">
        <v>302</v>
      </c>
      <c r="E1" s="299"/>
      <c r="F1" s="299"/>
      <c r="G1" s="299"/>
      <c r="H1" s="299"/>
      <c r="I1" s="299"/>
      <c r="J1" s="302" t="s">
        <v>300</v>
      </c>
      <c r="K1" s="303"/>
      <c r="L1" s="204"/>
      <c r="M1" s="204"/>
      <c r="N1" s="204"/>
      <c r="O1" s="204"/>
      <c r="P1" s="204"/>
      <c r="Q1" s="204"/>
      <c r="R1" s="204"/>
      <c r="S1" s="204"/>
      <c r="T1" s="204"/>
      <c r="U1" s="204"/>
      <c r="V1" s="204"/>
    </row>
    <row r="2" spans="1:22" ht="43.5" customHeight="1" x14ac:dyDescent="0.2">
      <c r="A2" s="138"/>
      <c r="B2" s="298"/>
      <c r="C2" s="298"/>
      <c r="D2" s="299"/>
      <c r="E2" s="299"/>
      <c r="F2" s="299"/>
      <c r="G2" s="299"/>
      <c r="H2" s="299"/>
      <c r="I2" s="299"/>
      <c r="J2" s="304"/>
      <c r="K2" s="305"/>
      <c r="L2" s="204"/>
      <c r="M2" s="204"/>
      <c r="N2" s="204"/>
      <c r="O2" s="204"/>
      <c r="P2" s="204"/>
      <c r="Q2" s="204"/>
      <c r="R2" s="204"/>
      <c r="S2" s="204"/>
      <c r="T2" s="204"/>
      <c r="U2" s="204"/>
      <c r="V2" s="204"/>
    </row>
    <row r="3" spans="1:22" ht="15" x14ac:dyDescent="0.2">
      <c r="A3" s="204"/>
      <c r="B3" s="306"/>
      <c r="C3" s="307"/>
      <c r="D3" s="307"/>
      <c r="E3" s="307"/>
      <c r="F3" s="307"/>
      <c r="G3" s="307"/>
      <c r="H3" s="307"/>
      <c r="I3" s="307"/>
      <c r="J3" s="307"/>
      <c r="K3" s="308"/>
      <c r="L3" s="204"/>
      <c r="M3" s="204"/>
      <c r="N3" s="204"/>
      <c r="O3" s="204"/>
      <c r="P3" s="204"/>
      <c r="Q3" s="204"/>
      <c r="R3" s="204"/>
      <c r="S3" s="204"/>
      <c r="T3" s="204"/>
      <c r="U3" s="204"/>
      <c r="V3" s="204"/>
    </row>
    <row r="4" spans="1:22" ht="33.75" customHeight="1" x14ac:dyDescent="0.2">
      <c r="A4" s="204"/>
      <c r="B4" s="300" t="s">
        <v>264</v>
      </c>
      <c r="C4" s="300"/>
      <c r="D4" s="300"/>
      <c r="E4" s="300"/>
      <c r="F4" s="300"/>
      <c r="G4" s="300"/>
      <c r="H4" s="300"/>
      <c r="I4" s="300"/>
      <c r="J4" s="300"/>
      <c r="K4" s="301"/>
      <c r="L4" s="204"/>
      <c r="M4" s="204"/>
      <c r="N4" s="204"/>
      <c r="O4" s="204"/>
      <c r="P4" s="204"/>
      <c r="Q4" s="204"/>
      <c r="R4" s="204"/>
      <c r="S4" s="204"/>
      <c r="T4" s="204"/>
      <c r="U4" s="204"/>
      <c r="V4" s="204"/>
    </row>
    <row r="5" spans="1:22" ht="15" x14ac:dyDescent="0.2">
      <c r="A5" s="204"/>
      <c r="B5" s="306"/>
      <c r="C5" s="307"/>
      <c r="D5" s="307"/>
      <c r="E5" s="307"/>
      <c r="F5" s="307"/>
      <c r="G5" s="307"/>
      <c r="H5" s="307"/>
      <c r="I5" s="307"/>
      <c r="J5" s="307"/>
      <c r="K5" s="308"/>
      <c r="L5" s="204"/>
      <c r="M5" s="204"/>
      <c r="N5" s="204"/>
      <c r="O5" s="204"/>
      <c r="P5" s="204"/>
      <c r="Q5" s="204"/>
      <c r="R5" s="204"/>
      <c r="S5" s="204"/>
      <c r="T5" s="204"/>
      <c r="U5" s="204"/>
      <c r="V5" s="204"/>
    </row>
    <row r="6" spans="1:22" ht="17.25" customHeight="1" x14ac:dyDescent="0.2">
      <c r="A6" s="204"/>
      <c r="B6" s="306" t="s">
        <v>263</v>
      </c>
      <c r="C6" s="307"/>
      <c r="D6" s="307"/>
      <c r="E6" s="307"/>
      <c r="F6" s="307"/>
      <c r="G6" s="307"/>
      <c r="H6" s="307"/>
      <c r="I6" s="307"/>
      <c r="J6" s="307"/>
      <c r="K6" s="308"/>
      <c r="L6" s="204"/>
      <c r="M6" s="204"/>
      <c r="N6" s="204"/>
      <c r="O6" s="204"/>
      <c r="P6" s="204"/>
      <c r="Q6" s="204"/>
      <c r="R6" s="204"/>
      <c r="S6" s="204"/>
      <c r="T6" s="204"/>
      <c r="U6" s="204"/>
      <c r="V6" s="204"/>
    </row>
    <row r="7" spans="1:22" ht="17.25" customHeight="1" x14ac:dyDescent="0.2">
      <c r="A7" s="204"/>
      <c r="B7" s="309" t="s">
        <v>265</v>
      </c>
      <c r="C7" s="310"/>
      <c r="D7" s="310"/>
      <c r="E7" s="310"/>
      <c r="F7" s="310"/>
      <c r="G7" s="310"/>
      <c r="H7" s="310"/>
      <c r="I7" s="310"/>
      <c r="J7" s="310"/>
      <c r="K7" s="311"/>
      <c r="L7" s="204"/>
      <c r="M7" s="204"/>
      <c r="N7" s="204"/>
      <c r="O7" s="204"/>
      <c r="P7" s="204"/>
      <c r="Q7" s="204"/>
      <c r="R7" s="204"/>
      <c r="S7" s="204"/>
      <c r="T7" s="204"/>
      <c r="U7" s="204"/>
      <c r="V7" s="204"/>
    </row>
    <row r="8" spans="1:22" ht="17.25" customHeight="1" x14ac:dyDescent="0.2">
      <c r="A8" s="204"/>
      <c r="B8" s="306"/>
      <c r="C8" s="307"/>
      <c r="D8" s="307"/>
      <c r="E8" s="307"/>
      <c r="F8" s="307"/>
      <c r="G8" s="307"/>
      <c r="H8" s="307"/>
      <c r="I8" s="307"/>
      <c r="J8" s="307"/>
      <c r="K8" s="308"/>
      <c r="L8" s="204"/>
      <c r="M8" s="204"/>
      <c r="N8" s="204"/>
      <c r="O8" s="204"/>
      <c r="P8" s="204"/>
      <c r="Q8" s="204"/>
      <c r="R8" s="204"/>
      <c r="S8" s="204"/>
      <c r="T8" s="204"/>
      <c r="U8" s="204"/>
      <c r="V8" s="204"/>
    </row>
    <row r="9" spans="1:22" ht="17.25" customHeight="1" x14ac:dyDescent="0.2">
      <c r="A9" s="204"/>
      <c r="B9" s="306"/>
      <c r="C9" s="307"/>
      <c r="D9" s="307"/>
      <c r="E9" s="307"/>
      <c r="F9" s="307"/>
      <c r="G9" s="307"/>
      <c r="H9" s="307"/>
      <c r="I9" s="307"/>
      <c r="J9" s="307"/>
      <c r="K9" s="308"/>
      <c r="L9" s="204"/>
      <c r="M9" s="204"/>
      <c r="N9" s="204"/>
      <c r="O9" s="204"/>
      <c r="P9" s="204"/>
      <c r="Q9" s="204"/>
      <c r="R9" s="204"/>
      <c r="S9" s="204"/>
      <c r="T9" s="204"/>
      <c r="U9" s="204"/>
      <c r="V9" s="204"/>
    </row>
    <row r="10" spans="1:22" ht="17.25" customHeight="1" x14ac:dyDescent="0.2">
      <c r="A10" s="204"/>
      <c r="B10" s="306"/>
      <c r="C10" s="307"/>
      <c r="D10" s="307"/>
      <c r="E10" s="307"/>
      <c r="F10" s="307"/>
      <c r="G10" s="307"/>
      <c r="H10" s="307"/>
      <c r="I10" s="307"/>
      <c r="J10" s="307"/>
      <c r="K10" s="308"/>
      <c r="L10" s="204"/>
      <c r="M10" s="204"/>
      <c r="N10" s="204"/>
      <c r="O10" s="204"/>
      <c r="P10" s="204"/>
      <c r="Q10" s="204"/>
      <c r="R10" s="204"/>
      <c r="S10" s="204"/>
      <c r="T10" s="204"/>
      <c r="U10" s="204"/>
      <c r="V10" s="204"/>
    </row>
    <row r="11" spans="1:22" ht="17.25" customHeight="1" x14ac:dyDescent="0.2">
      <c r="A11" s="204"/>
      <c r="B11" s="306"/>
      <c r="C11" s="307"/>
      <c r="D11" s="307"/>
      <c r="E11" s="307"/>
      <c r="F11" s="307"/>
      <c r="G11" s="307"/>
      <c r="H11" s="307"/>
      <c r="I11" s="307"/>
      <c r="J11" s="307"/>
      <c r="K11" s="308"/>
      <c r="L11" s="204"/>
      <c r="M11" s="204"/>
      <c r="N11" s="204"/>
      <c r="O11" s="204"/>
      <c r="P11" s="204"/>
      <c r="Q11" s="204"/>
      <c r="R11" s="204"/>
      <c r="S11" s="204"/>
      <c r="T11" s="204"/>
      <c r="U11" s="204"/>
      <c r="V11" s="204"/>
    </row>
    <row r="12" spans="1:22" ht="17.25" customHeight="1" x14ac:dyDescent="0.2">
      <c r="A12" s="204"/>
      <c r="B12" s="306"/>
      <c r="C12" s="307"/>
      <c r="D12" s="307"/>
      <c r="E12" s="307"/>
      <c r="F12" s="307"/>
      <c r="G12" s="307"/>
      <c r="H12" s="307"/>
      <c r="I12" s="307"/>
      <c r="J12" s="307"/>
      <c r="K12" s="308"/>
      <c r="L12" s="204"/>
      <c r="M12" s="204"/>
      <c r="N12" s="204"/>
      <c r="O12" s="204"/>
      <c r="P12" s="204"/>
      <c r="Q12" s="204"/>
      <c r="R12" s="204"/>
      <c r="S12" s="204"/>
      <c r="T12" s="204"/>
      <c r="U12" s="204"/>
      <c r="V12" s="204"/>
    </row>
    <row r="13" spans="1:22" ht="17.25" customHeight="1" x14ac:dyDescent="0.2">
      <c r="A13" s="204"/>
      <c r="B13" s="306"/>
      <c r="C13" s="307"/>
      <c r="D13" s="307"/>
      <c r="E13" s="307"/>
      <c r="F13" s="307"/>
      <c r="G13" s="307"/>
      <c r="H13" s="307"/>
      <c r="I13" s="307"/>
      <c r="J13" s="307"/>
      <c r="K13" s="308"/>
      <c r="L13" s="204"/>
      <c r="M13" s="204"/>
      <c r="N13" s="204"/>
      <c r="O13" s="204"/>
      <c r="P13" s="204"/>
      <c r="Q13" s="204"/>
      <c r="R13" s="204"/>
      <c r="S13" s="204"/>
      <c r="T13" s="204"/>
      <c r="U13" s="204"/>
      <c r="V13" s="204"/>
    </row>
    <row r="14" spans="1:22" ht="17.25" customHeight="1" x14ac:dyDescent="0.2">
      <c r="A14" s="204"/>
      <c r="B14" s="306"/>
      <c r="C14" s="307"/>
      <c r="D14" s="307"/>
      <c r="E14" s="307"/>
      <c r="F14" s="307"/>
      <c r="G14" s="307"/>
      <c r="H14" s="307"/>
      <c r="I14" s="307"/>
      <c r="J14" s="307"/>
      <c r="K14" s="308"/>
      <c r="L14" s="204"/>
      <c r="M14" s="204"/>
      <c r="N14" s="204"/>
      <c r="O14" s="204"/>
      <c r="P14" s="204"/>
      <c r="Q14" s="204"/>
      <c r="R14" s="204"/>
      <c r="S14" s="204"/>
      <c r="T14" s="204"/>
      <c r="U14" s="204"/>
      <c r="V14" s="204"/>
    </row>
    <row r="15" spans="1:22" ht="17.25" customHeight="1" x14ac:dyDescent="0.2">
      <c r="A15" s="204"/>
      <c r="B15" s="309" t="s">
        <v>266</v>
      </c>
      <c r="C15" s="310"/>
      <c r="D15" s="310"/>
      <c r="E15" s="310"/>
      <c r="F15" s="310"/>
      <c r="G15" s="310"/>
      <c r="H15" s="310"/>
      <c r="I15" s="310"/>
      <c r="J15" s="310"/>
      <c r="K15" s="311"/>
      <c r="L15" s="204"/>
      <c r="M15" s="204"/>
      <c r="N15" s="204"/>
      <c r="O15" s="204"/>
      <c r="P15" s="204"/>
      <c r="Q15" s="204"/>
      <c r="R15" s="204"/>
      <c r="S15" s="204"/>
      <c r="T15" s="204"/>
      <c r="U15" s="204"/>
      <c r="V15" s="204"/>
    </row>
    <row r="16" spans="1:22" ht="17.25" customHeight="1" x14ac:dyDescent="0.2">
      <c r="A16" s="204"/>
      <c r="B16" s="306"/>
      <c r="C16" s="307"/>
      <c r="D16" s="307"/>
      <c r="E16" s="307"/>
      <c r="F16" s="307"/>
      <c r="G16" s="307"/>
      <c r="H16" s="307"/>
      <c r="I16" s="307"/>
      <c r="J16" s="307"/>
      <c r="K16" s="308"/>
      <c r="L16" s="204"/>
      <c r="M16" s="204"/>
      <c r="N16" s="204"/>
      <c r="O16" s="204"/>
      <c r="P16" s="204"/>
      <c r="Q16" s="204"/>
      <c r="R16" s="204"/>
      <c r="S16" s="204"/>
      <c r="T16" s="204"/>
      <c r="U16" s="204"/>
      <c r="V16" s="204"/>
    </row>
    <row r="17" spans="1:22" ht="17.25" customHeight="1" x14ac:dyDescent="0.2">
      <c r="A17" s="204"/>
      <c r="B17" s="306"/>
      <c r="C17" s="307"/>
      <c r="D17" s="307"/>
      <c r="E17" s="307"/>
      <c r="F17" s="307"/>
      <c r="G17" s="307"/>
      <c r="H17" s="307"/>
      <c r="I17" s="307"/>
      <c r="J17" s="307"/>
      <c r="K17" s="308"/>
      <c r="L17" s="204"/>
      <c r="M17" s="204"/>
      <c r="N17" s="204"/>
      <c r="O17" s="204"/>
      <c r="P17" s="204"/>
      <c r="Q17" s="204"/>
      <c r="R17" s="204"/>
      <c r="S17" s="204"/>
      <c r="T17" s="204"/>
      <c r="U17" s="204"/>
      <c r="V17" s="204"/>
    </row>
    <row r="18" spans="1:22" ht="17.25" customHeight="1" x14ac:dyDescent="0.2">
      <c r="A18" s="204"/>
      <c r="B18" s="306"/>
      <c r="C18" s="307"/>
      <c r="D18" s="307"/>
      <c r="E18" s="307"/>
      <c r="F18" s="307"/>
      <c r="G18" s="307"/>
      <c r="H18" s="307"/>
      <c r="I18" s="307"/>
      <c r="J18" s="307"/>
      <c r="K18" s="308"/>
      <c r="L18" s="204"/>
      <c r="M18" s="204"/>
      <c r="N18" s="204"/>
      <c r="O18" s="204"/>
      <c r="P18" s="204"/>
      <c r="Q18" s="204"/>
      <c r="R18" s="204"/>
      <c r="S18" s="204"/>
      <c r="T18" s="204"/>
      <c r="U18" s="204"/>
      <c r="V18" s="204"/>
    </row>
    <row r="19" spans="1:22" ht="17.25" customHeight="1" x14ac:dyDescent="0.2">
      <c r="A19" s="204"/>
      <c r="B19" s="306"/>
      <c r="C19" s="307"/>
      <c r="D19" s="307"/>
      <c r="E19" s="307"/>
      <c r="F19" s="307"/>
      <c r="G19" s="307"/>
      <c r="H19" s="307"/>
      <c r="I19" s="307"/>
      <c r="J19" s="307"/>
      <c r="K19" s="308"/>
      <c r="L19" s="204"/>
      <c r="M19" s="204"/>
      <c r="N19" s="204"/>
      <c r="O19" s="204"/>
      <c r="P19" s="204"/>
      <c r="Q19" s="204"/>
      <c r="R19" s="204"/>
      <c r="S19" s="204"/>
      <c r="T19" s="204"/>
      <c r="U19" s="204"/>
      <c r="V19" s="204"/>
    </row>
    <row r="20" spans="1:22" ht="17.25" customHeight="1" x14ac:dyDescent="0.2">
      <c r="A20" s="204"/>
      <c r="B20" s="306" t="s">
        <v>267</v>
      </c>
      <c r="C20" s="307"/>
      <c r="D20" s="307"/>
      <c r="E20" s="307"/>
      <c r="F20" s="307"/>
      <c r="G20" s="307"/>
      <c r="H20" s="307"/>
      <c r="I20" s="307"/>
      <c r="J20" s="307"/>
      <c r="K20" s="308"/>
      <c r="L20" s="204"/>
      <c r="M20" s="204"/>
      <c r="N20" s="204"/>
      <c r="O20" s="204"/>
      <c r="P20" s="204"/>
      <c r="Q20" s="204"/>
      <c r="R20" s="204"/>
      <c r="S20" s="204"/>
      <c r="T20" s="204"/>
      <c r="U20" s="204"/>
      <c r="V20" s="204"/>
    </row>
    <row r="21" spans="1:22" ht="17.25" customHeight="1" x14ac:dyDescent="0.2">
      <c r="A21" s="204"/>
      <c r="B21" s="306"/>
      <c r="C21" s="307"/>
      <c r="D21" s="307"/>
      <c r="E21" s="307"/>
      <c r="F21" s="307"/>
      <c r="G21" s="307"/>
      <c r="H21" s="307"/>
      <c r="I21" s="307"/>
      <c r="J21" s="307"/>
      <c r="K21" s="308"/>
      <c r="L21" s="204"/>
      <c r="M21" s="204"/>
      <c r="N21" s="204"/>
      <c r="O21" s="204"/>
      <c r="P21" s="204"/>
      <c r="Q21" s="204"/>
      <c r="R21" s="204"/>
      <c r="S21" s="204"/>
      <c r="T21" s="204"/>
      <c r="U21" s="204"/>
      <c r="V21" s="204"/>
    </row>
    <row r="22" spans="1:22" ht="17.25" customHeight="1" x14ac:dyDescent="0.2">
      <c r="A22" s="204"/>
      <c r="B22" s="309" t="s">
        <v>268</v>
      </c>
      <c r="C22" s="310"/>
      <c r="D22" s="310"/>
      <c r="E22" s="310"/>
      <c r="F22" s="310"/>
      <c r="G22" s="310"/>
      <c r="H22" s="310"/>
      <c r="I22" s="310"/>
      <c r="J22" s="310"/>
      <c r="K22" s="311"/>
      <c r="L22" s="204"/>
      <c r="M22" s="204"/>
      <c r="N22" s="204"/>
      <c r="O22" s="204"/>
      <c r="P22" s="204"/>
      <c r="Q22" s="204"/>
      <c r="R22" s="204"/>
      <c r="S22" s="204"/>
      <c r="T22" s="204"/>
      <c r="U22" s="204"/>
      <c r="V22" s="204"/>
    </row>
    <row r="23" spans="1:22" ht="17.25" customHeight="1" x14ac:dyDescent="0.2">
      <c r="A23" s="204"/>
      <c r="B23" s="306" t="s">
        <v>269</v>
      </c>
      <c r="C23" s="307"/>
      <c r="D23" s="307"/>
      <c r="E23" s="307"/>
      <c r="F23" s="307"/>
      <c r="G23" s="307"/>
      <c r="H23" s="307"/>
      <c r="I23" s="307"/>
      <c r="J23" s="307"/>
      <c r="K23" s="308"/>
      <c r="L23" s="204"/>
      <c r="M23" s="204"/>
      <c r="N23" s="204"/>
      <c r="O23" s="204"/>
      <c r="P23" s="204"/>
      <c r="Q23" s="204"/>
      <c r="R23" s="204"/>
      <c r="S23" s="204"/>
      <c r="T23" s="204"/>
      <c r="U23" s="204"/>
      <c r="V23" s="204"/>
    </row>
    <row r="24" spans="1:22" ht="17.25" hidden="1" customHeight="1" x14ac:dyDescent="0.2">
      <c r="A24" s="204"/>
      <c r="B24" s="312" t="s">
        <v>277</v>
      </c>
      <c r="C24" s="313"/>
      <c r="D24" s="313"/>
      <c r="E24" s="313"/>
      <c r="F24" s="313"/>
      <c r="G24" s="313"/>
      <c r="H24" s="313"/>
      <c r="I24" s="313"/>
      <c r="J24" s="313"/>
      <c r="K24" s="314"/>
      <c r="L24" s="204"/>
      <c r="M24" s="204"/>
      <c r="N24" s="204"/>
      <c r="O24" s="204"/>
      <c r="P24" s="204"/>
      <c r="Q24" s="204"/>
      <c r="R24" s="204"/>
      <c r="S24" s="204"/>
      <c r="T24" s="204"/>
      <c r="U24" s="204"/>
      <c r="V24" s="204"/>
    </row>
    <row r="25" spans="1:22" ht="17.25" customHeight="1" x14ac:dyDescent="0.2">
      <c r="A25" s="204"/>
      <c r="B25" s="312"/>
      <c r="C25" s="313"/>
      <c r="D25" s="313"/>
      <c r="E25" s="313"/>
      <c r="F25" s="313"/>
      <c r="G25" s="313"/>
      <c r="H25" s="313"/>
      <c r="I25" s="313"/>
      <c r="J25" s="313"/>
      <c r="K25" s="314"/>
      <c r="L25" s="204"/>
      <c r="M25" s="204"/>
      <c r="N25" s="204"/>
      <c r="O25" s="204"/>
      <c r="P25" s="204"/>
      <c r="Q25" s="204"/>
      <c r="R25" s="204"/>
      <c r="S25" s="204"/>
      <c r="T25" s="204"/>
      <c r="U25" s="204"/>
      <c r="V25" s="204"/>
    </row>
    <row r="26" spans="1:22" ht="17.25" customHeight="1" x14ac:dyDescent="0.2">
      <c r="A26" s="204"/>
      <c r="B26" s="312"/>
      <c r="C26" s="313"/>
      <c r="D26" s="313"/>
      <c r="E26" s="313"/>
      <c r="F26" s="313"/>
      <c r="G26" s="313"/>
      <c r="H26" s="313"/>
      <c r="I26" s="313"/>
      <c r="J26" s="313"/>
      <c r="K26" s="314"/>
      <c r="L26" s="204"/>
      <c r="M26" s="204"/>
      <c r="N26" s="204"/>
      <c r="O26" s="204"/>
      <c r="P26" s="204"/>
      <c r="Q26" s="204"/>
      <c r="R26" s="204"/>
      <c r="S26" s="204"/>
      <c r="T26" s="204"/>
      <c r="U26" s="204"/>
      <c r="V26" s="204"/>
    </row>
    <row r="27" spans="1:22" ht="243.75" customHeight="1" x14ac:dyDescent="0.2">
      <c r="A27" s="204"/>
      <c r="B27" s="306"/>
      <c r="C27" s="307"/>
      <c r="D27" s="307"/>
      <c r="E27" s="307"/>
      <c r="F27" s="307"/>
      <c r="G27" s="307"/>
      <c r="H27" s="307"/>
      <c r="I27" s="307"/>
      <c r="J27" s="307"/>
      <c r="K27" s="308"/>
      <c r="L27" s="204"/>
      <c r="M27" s="204"/>
      <c r="N27" s="204"/>
      <c r="O27" s="204"/>
      <c r="P27" s="204"/>
      <c r="Q27" s="204"/>
      <c r="R27" s="204"/>
      <c r="S27" s="204"/>
      <c r="T27" s="204"/>
      <c r="U27" s="204"/>
      <c r="V27" s="204"/>
    </row>
    <row r="28" spans="1:22" ht="17.25" customHeight="1" x14ac:dyDescent="0.2">
      <c r="A28" s="318"/>
      <c r="B28" s="306" t="s">
        <v>278</v>
      </c>
      <c r="C28" s="307"/>
      <c r="D28" s="307"/>
      <c r="E28" s="307"/>
      <c r="F28" s="307"/>
      <c r="G28" s="307"/>
      <c r="H28" s="307"/>
      <c r="I28" s="307"/>
      <c r="J28" s="307"/>
      <c r="K28" s="308"/>
      <c r="L28" s="204"/>
      <c r="M28" s="204"/>
      <c r="N28" s="204"/>
      <c r="O28" s="204"/>
      <c r="P28" s="204"/>
      <c r="Q28" s="204"/>
      <c r="R28" s="204"/>
      <c r="S28" s="204"/>
      <c r="T28" s="204"/>
      <c r="U28" s="204"/>
      <c r="V28" s="204"/>
    </row>
    <row r="29" spans="1:22" ht="17.25" customHeight="1" x14ac:dyDescent="0.2">
      <c r="A29" s="318"/>
      <c r="B29" s="306"/>
      <c r="C29" s="307"/>
      <c r="D29" s="307"/>
      <c r="E29" s="307"/>
      <c r="F29" s="307"/>
      <c r="G29" s="307"/>
      <c r="H29" s="307"/>
      <c r="I29" s="307"/>
      <c r="J29" s="307"/>
      <c r="K29" s="308"/>
      <c r="L29" s="204"/>
      <c r="M29" s="204"/>
      <c r="N29" s="204"/>
      <c r="O29" s="204"/>
      <c r="P29" s="204"/>
      <c r="Q29" s="204"/>
      <c r="R29" s="204"/>
      <c r="S29" s="204"/>
      <c r="T29" s="204"/>
      <c r="U29" s="204"/>
      <c r="V29" s="204"/>
    </row>
    <row r="30" spans="1:22" ht="17.25" customHeight="1" x14ac:dyDescent="0.2">
      <c r="A30" s="318"/>
      <c r="B30" s="306"/>
      <c r="C30" s="307"/>
      <c r="D30" s="307"/>
      <c r="E30" s="307"/>
      <c r="F30" s="307"/>
      <c r="G30" s="307"/>
      <c r="H30" s="307"/>
      <c r="I30" s="307"/>
      <c r="J30" s="307"/>
      <c r="K30" s="308"/>
      <c r="L30" s="204"/>
      <c r="M30" s="204"/>
      <c r="N30" s="204"/>
      <c r="O30" s="204"/>
      <c r="P30" s="204"/>
      <c r="Q30" s="204"/>
      <c r="R30" s="204"/>
      <c r="S30" s="204"/>
      <c r="T30" s="204"/>
      <c r="U30" s="204"/>
      <c r="V30" s="204"/>
    </row>
    <row r="31" spans="1:22" x14ac:dyDescent="0.2">
      <c r="A31" s="318"/>
      <c r="B31" s="306"/>
      <c r="C31" s="307"/>
      <c r="D31" s="307"/>
      <c r="E31" s="307"/>
      <c r="F31" s="307"/>
      <c r="G31" s="307"/>
      <c r="H31" s="307"/>
      <c r="I31" s="307"/>
      <c r="J31" s="307"/>
      <c r="K31" s="308"/>
      <c r="L31" s="204"/>
      <c r="M31" s="204"/>
      <c r="N31" s="204"/>
      <c r="O31" s="204"/>
      <c r="P31" s="204"/>
      <c r="Q31" s="204"/>
      <c r="R31" s="204"/>
      <c r="S31" s="204"/>
      <c r="T31" s="204"/>
      <c r="U31" s="204"/>
      <c r="V31" s="204"/>
    </row>
    <row r="32" spans="1:22" x14ac:dyDescent="0.2">
      <c r="A32" s="318"/>
      <c r="B32" s="306"/>
      <c r="C32" s="307"/>
      <c r="D32" s="307"/>
      <c r="E32" s="307"/>
      <c r="F32" s="307"/>
      <c r="G32" s="307"/>
      <c r="H32" s="307"/>
      <c r="I32" s="307"/>
      <c r="J32" s="307"/>
      <c r="K32" s="308"/>
      <c r="L32" s="204"/>
      <c r="M32" s="204"/>
      <c r="N32" s="204"/>
      <c r="O32" s="204"/>
      <c r="P32" s="204"/>
      <c r="Q32" s="204"/>
      <c r="R32" s="204"/>
      <c r="S32" s="204"/>
      <c r="T32" s="204"/>
      <c r="U32" s="204"/>
      <c r="V32" s="204"/>
    </row>
    <row r="33" spans="1:22" ht="210" customHeight="1" x14ac:dyDescent="0.2">
      <c r="A33" s="204"/>
      <c r="B33" s="306"/>
      <c r="C33" s="307"/>
      <c r="D33" s="307"/>
      <c r="E33" s="307"/>
      <c r="F33" s="307"/>
      <c r="G33" s="307"/>
      <c r="H33" s="307"/>
      <c r="I33" s="307"/>
      <c r="J33" s="307"/>
      <c r="K33" s="308"/>
      <c r="L33" s="204"/>
      <c r="M33" s="204"/>
      <c r="N33" s="204"/>
      <c r="O33" s="204"/>
      <c r="P33" s="204"/>
      <c r="Q33" s="204"/>
      <c r="R33" s="204"/>
      <c r="S33" s="204"/>
      <c r="T33" s="204"/>
      <c r="U33" s="204"/>
      <c r="V33" s="204"/>
    </row>
    <row r="34" spans="1:22" ht="15.75" customHeight="1" x14ac:dyDescent="0.25">
      <c r="A34" s="204"/>
      <c r="B34" s="319" t="s">
        <v>274</v>
      </c>
      <c r="C34" s="320"/>
      <c r="D34" s="320"/>
      <c r="E34" s="320"/>
      <c r="F34" s="320"/>
      <c r="G34" s="320"/>
      <c r="H34" s="320"/>
      <c r="I34" s="320"/>
      <c r="J34" s="320"/>
      <c r="K34" s="321"/>
      <c r="L34" s="204"/>
      <c r="M34" s="204"/>
      <c r="N34" s="204"/>
      <c r="O34" s="204"/>
      <c r="P34" s="204"/>
      <c r="Q34" s="204"/>
      <c r="R34" s="204"/>
      <c r="S34" s="204"/>
      <c r="T34" s="204"/>
      <c r="U34" s="204"/>
      <c r="V34" s="204"/>
    </row>
    <row r="35" spans="1:22" ht="15.75" x14ac:dyDescent="0.25">
      <c r="A35" s="204"/>
      <c r="B35" s="201"/>
      <c r="C35" s="202"/>
      <c r="D35" s="202"/>
      <c r="E35" s="202"/>
      <c r="F35" s="202"/>
      <c r="G35" s="202"/>
      <c r="H35" s="202"/>
      <c r="I35" s="202"/>
      <c r="J35" s="202"/>
      <c r="K35" s="203"/>
      <c r="L35" s="204"/>
      <c r="M35" s="204"/>
      <c r="N35" s="204"/>
      <c r="O35" s="204"/>
      <c r="P35" s="204"/>
      <c r="Q35" s="204"/>
      <c r="R35" s="204"/>
      <c r="S35" s="204"/>
      <c r="T35" s="204"/>
      <c r="U35" s="204"/>
      <c r="V35" s="204"/>
    </row>
    <row r="36" spans="1:22" ht="15.75" x14ac:dyDescent="0.25">
      <c r="A36" s="204"/>
      <c r="B36" s="201"/>
      <c r="C36" s="202"/>
      <c r="D36" s="202"/>
      <c r="E36" s="202"/>
      <c r="F36" s="202"/>
      <c r="G36" s="202"/>
      <c r="H36" s="202"/>
      <c r="I36" s="202"/>
      <c r="J36" s="202"/>
      <c r="K36" s="203"/>
      <c r="L36" s="204"/>
      <c r="M36" s="204"/>
      <c r="N36" s="204"/>
      <c r="O36" s="204"/>
      <c r="P36" s="204"/>
      <c r="Q36" s="204"/>
      <c r="R36" s="204"/>
      <c r="S36" s="204"/>
      <c r="T36" s="204"/>
      <c r="U36" s="204"/>
      <c r="V36" s="204"/>
    </row>
    <row r="37" spans="1:22" ht="15.75" x14ac:dyDescent="0.25">
      <c r="A37" s="204"/>
      <c r="B37" s="201"/>
      <c r="C37" s="202"/>
      <c r="D37" s="202"/>
      <c r="E37" s="202"/>
      <c r="F37" s="202"/>
      <c r="G37" s="202"/>
      <c r="H37" s="202"/>
      <c r="I37" s="202"/>
      <c r="J37" s="202"/>
      <c r="K37" s="203"/>
      <c r="L37" s="204"/>
      <c r="M37" s="204"/>
      <c r="N37" s="204"/>
      <c r="O37" s="204"/>
      <c r="P37" s="204"/>
      <c r="Q37" s="204"/>
      <c r="R37" s="204"/>
      <c r="S37" s="204"/>
      <c r="T37" s="204"/>
      <c r="U37" s="204"/>
      <c r="V37" s="204"/>
    </row>
    <row r="38" spans="1:22" ht="15.75" x14ac:dyDescent="0.25">
      <c r="A38" s="204"/>
      <c r="B38" s="201"/>
      <c r="C38" s="202"/>
      <c r="D38" s="202"/>
      <c r="E38" s="202"/>
      <c r="F38" s="202"/>
      <c r="G38" s="202"/>
      <c r="H38" s="202"/>
      <c r="I38" s="202"/>
      <c r="J38" s="202"/>
      <c r="K38" s="203"/>
      <c r="L38" s="204"/>
      <c r="M38" s="204"/>
      <c r="N38" s="204"/>
      <c r="O38" s="204"/>
      <c r="P38" s="204"/>
      <c r="Q38" s="204"/>
      <c r="R38" s="204"/>
      <c r="S38" s="204"/>
      <c r="T38" s="204"/>
      <c r="U38" s="204"/>
      <c r="V38" s="204"/>
    </row>
    <row r="39" spans="1:22" ht="15.75" x14ac:dyDescent="0.25">
      <c r="A39" s="204"/>
      <c r="B39" s="201"/>
      <c r="C39" s="202"/>
      <c r="D39" s="202"/>
      <c r="E39" s="202"/>
      <c r="F39" s="202"/>
      <c r="G39" s="202"/>
      <c r="H39" s="202"/>
      <c r="I39" s="202"/>
      <c r="J39" s="202"/>
      <c r="K39" s="203"/>
      <c r="L39" s="204"/>
      <c r="M39" s="204"/>
      <c r="N39" s="204"/>
      <c r="O39" s="204"/>
      <c r="P39" s="204"/>
      <c r="Q39" s="204"/>
      <c r="R39" s="204"/>
      <c r="S39" s="204"/>
      <c r="T39" s="204"/>
      <c r="U39" s="204"/>
      <c r="V39" s="204"/>
    </row>
    <row r="40" spans="1:22" ht="15.75" x14ac:dyDescent="0.25">
      <c r="A40" s="204"/>
      <c r="B40" s="201"/>
      <c r="C40" s="202"/>
      <c r="D40" s="202"/>
      <c r="E40" s="202"/>
      <c r="F40" s="202"/>
      <c r="G40" s="202"/>
      <c r="H40" s="202"/>
      <c r="I40" s="202"/>
      <c r="J40" s="202"/>
      <c r="K40" s="203"/>
      <c r="L40" s="204"/>
      <c r="M40" s="204"/>
      <c r="N40" s="204"/>
      <c r="O40" s="204"/>
      <c r="P40" s="204"/>
      <c r="Q40" s="204"/>
      <c r="R40" s="204"/>
      <c r="S40" s="204"/>
      <c r="T40" s="204"/>
      <c r="U40" s="204"/>
      <c r="V40" s="204"/>
    </row>
    <row r="41" spans="1:22" ht="15.75" x14ac:dyDescent="0.25">
      <c r="A41" s="204"/>
      <c r="B41" s="201"/>
      <c r="C41" s="202"/>
      <c r="D41" s="202"/>
      <c r="E41" s="202"/>
      <c r="F41" s="202"/>
      <c r="G41" s="202"/>
      <c r="H41" s="202"/>
      <c r="I41" s="202"/>
      <c r="J41" s="202"/>
      <c r="K41" s="203"/>
      <c r="L41" s="204"/>
      <c r="M41" s="204"/>
      <c r="N41" s="204"/>
      <c r="O41" s="204"/>
      <c r="P41" s="204"/>
      <c r="Q41" s="204"/>
      <c r="R41" s="204"/>
      <c r="S41" s="204"/>
      <c r="T41" s="204"/>
      <c r="U41" s="204"/>
      <c r="V41" s="204"/>
    </row>
    <row r="42" spans="1:22" ht="15.75" x14ac:dyDescent="0.25">
      <c r="A42" s="204"/>
      <c r="B42" s="201"/>
      <c r="C42" s="202"/>
      <c r="D42" s="202"/>
      <c r="E42" s="202"/>
      <c r="F42" s="202"/>
      <c r="G42" s="202"/>
      <c r="H42" s="202"/>
      <c r="I42" s="202"/>
      <c r="J42" s="202"/>
      <c r="K42" s="203"/>
      <c r="L42" s="204"/>
      <c r="M42" s="204"/>
      <c r="N42" s="204"/>
      <c r="O42" s="204"/>
      <c r="P42" s="204"/>
      <c r="Q42" s="204"/>
      <c r="R42" s="204"/>
      <c r="S42" s="204"/>
      <c r="T42" s="204"/>
      <c r="U42" s="204"/>
      <c r="V42" s="204"/>
    </row>
    <row r="43" spans="1:22" ht="15.75" x14ac:dyDescent="0.25">
      <c r="A43" s="204"/>
      <c r="B43" s="201"/>
      <c r="C43" s="202"/>
      <c r="D43" s="202"/>
      <c r="E43" s="202"/>
      <c r="F43" s="202"/>
      <c r="G43" s="202"/>
      <c r="H43" s="202"/>
      <c r="I43" s="202"/>
      <c r="J43" s="202"/>
      <c r="K43" s="203"/>
      <c r="L43" s="204"/>
      <c r="M43" s="204"/>
      <c r="N43" s="204"/>
      <c r="O43" s="204"/>
      <c r="P43" s="204"/>
      <c r="Q43" s="204"/>
      <c r="R43" s="204"/>
      <c r="S43" s="204"/>
      <c r="T43" s="204"/>
      <c r="U43" s="204"/>
      <c r="V43" s="204"/>
    </row>
    <row r="44" spans="1:22" ht="15.75" x14ac:dyDescent="0.25">
      <c r="A44" s="204"/>
      <c r="B44" s="201"/>
      <c r="C44" s="202"/>
      <c r="D44" s="202"/>
      <c r="E44" s="202"/>
      <c r="F44" s="202"/>
      <c r="G44" s="202"/>
      <c r="H44" s="202"/>
      <c r="I44" s="202"/>
      <c r="J44" s="202"/>
      <c r="K44" s="203"/>
      <c r="L44" s="204"/>
      <c r="M44" s="204"/>
      <c r="N44" s="204"/>
      <c r="O44" s="204"/>
      <c r="P44" s="204"/>
      <c r="Q44" s="204"/>
      <c r="R44" s="204"/>
      <c r="S44" s="204"/>
      <c r="T44" s="204"/>
      <c r="U44" s="204"/>
      <c r="V44" s="204"/>
    </row>
    <row r="45" spans="1:22" ht="15.75" x14ac:dyDescent="0.25">
      <c r="A45" s="204"/>
      <c r="B45" s="201"/>
      <c r="C45" s="202"/>
      <c r="D45" s="202"/>
      <c r="E45" s="202"/>
      <c r="F45" s="202"/>
      <c r="G45" s="202"/>
      <c r="H45" s="202"/>
      <c r="I45" s="202"/>
      <c r="J45" s="202"/>
      <c r="K45" s="203"/>
      <c r="L45" s="204"/>
      <c r="M45" s="204"/>
      <c r="N45" s="204"/>
      <c r="O45" s="204"/>
      <c r="P45" s="204"/>
      <c r="Q45" s="204"/>
      <c r="R45" s="204"/>
      <c r="S45" s="204"/>
      <c r="T45" s="204"/>
      <c r="U45" s="204"/>
      <c r="V45" s="204"/>
    </row>
    <row r="46" spans="1:22" ht="15" customHeight="1" x14ac:dyDescent="0.2">
      <c r="A46" s="204"/>
      <c r="B46" s="306" t="s">
        <v>279</v>
      </c>
      <c r="C46" s="307"/>
      <c r="D46" s="307"/>
      <c r="E46" s="307"/>
      <c r="F46" s="307"/>
      <c r="G46" s="307"/>
      <c r="H46" s="307"/>
      <c r="I46" s="307"/>
      <c r="J46" s="307"/>
      <c r="K46" s="308"/>
      <c r="L46" s="204"/>
      <c r="M46" s="204"/>
      <c r="N46" s="204"/>
      <c r="O46" s="204"/>
      <c r="P46" s="204"/>
      <c r="Q46" s="204"/>
      <c r="R46" s="204"/>
      <c r="S46" s="204"/>
      <c r="T46" s="204"/>
      <c r="U46" s="204"/>
      <c r="V46" s="204"/>
    </row>
    <row r="47" spans="1:22" x14ac:dyDescent="0.2">
      <c r="A47" s="204"/>
      <c r="B47" s="306"/>
      <c r="C47" s="307"/>
      <c r="D47" s="307"/>
      <c r="E47" s="307"/>
      <c r="F47" s="307"/>
      <c r="G47" s="307"/>
      <c r="H47" s="307"/>
      <c r="I47" s="307"/>
      <c r="J47" s="307"/>
      <c r="K47" s="308"/>
      <c r="L47" s="204"/>
      <c r="M47" s="204"/>
      <c r="N47" s="204"/>
      <c r="O47" s="204"/>
      <c r="P47" s="204"/>
      <c r="Q47" s="204"/>
      <c r="R47" s="204"/>
      <c r="S47" s="204"/>
      <c r="T47" s="204"/>
      <c r="U47" s="204"/>
      <c r="V47" s="204"/>
    </row>
    <row r="48" spans="1:22" x14ac:dyDescent="0.2">
      <c r="A48" s="204"/>
      <c r="B48" s="306"/>
      <c r="C48" s="307"/>
      <c r="D48" s="307"/>
      <c r="E48" s="307"/>
      <c r="F48" s="307"/>
      <c r="G48" s="307"/>
      <c r="H48" s="307"/>
      <c r="I48" s="307"/>
      <c r="J48" s="307"/>
      <c r="K48" s="308"/>
      <c r="L48" s="204"/>
      <c r="M48" s="204"/>
      <c r="N48" s="204"/>
      <c r="O48" s="204"/>
      <c r="P48" s="204"/>
      <c r="Q48" s="204"/>
      <c r="R48" s="204"/>
      <c r="S48" s="204"/>
      <c r="T48" s="204"/>
      <c r="U48" s="204"/>
      <c r="V48" s="204"/>
    </row>
    <row r="49" spans="1:22" ht="15" x14ac:dyDescent="0.2">
      <c r="A49" s="204"/>
      <c r="B49" s="306"/>
      <c r="C49" s="307"/>
      <c r="D49" s="307"/>
      <c r="E49" s="307"/>
      <c r="F49" s="307"/>
      <c r="G49" s="307"/>
      <c r="H49" s="307"/>
      <c r="I49" s="307"/>
      <c r="J49" s="307"/>
      <c r="K49" s="308"/>
      <c r="L49" s="204"/>
      <c r="M49" s="204"/>
      <c r="N49" s="204"/>
      <c r="O49" s="204"/>
      <c r="P49" s="204"/>
      <c r="Q49" s="204"/>
      <c r="R49" s="204"/>
      <c r="S49" s="204"/>
      <c r="T49" s="204"/>
      <c r="U49" s="204"/>
      <c r="V49" s="204"/>
    </row>
    <row r="50" spans="1:22" ht="15" x14ac:dyDescent="0.2">
      <c r="A50" s="204"/>
      <c r="B50" s="198"/>
      <c r="C50" s="199"/>
      <c r="D50" s="199"/>
      <c r="E50" s="199"/>
      <c r="F50" s="199"/>
      <c r="G50" s="199"/>
      <c r="H50" s="199"/>
      <c r="I50" s="199"/>
      <c r="J50" s="199"/>
      <c r="K50" s="200"/>
      <c r="L50" s="204"/>
      <c r="M50" s="204"/>
      <c r="N50" s="204"/>
      <c r="O50" s="204"/>
      <c r="P50" s="204"/>
      <c r="Q50" s="204"/>
      <c r="R50" s="204"/>
      <c r="S50" s="204"/>
      <c r="T50" s="204"/>
      <c r="U50" s="204"/>
      <c r="V50" s="204"/>
    </row>
    <row r="51" spans="1:22" ht="15" x14ac:dyDescent="0.2">
      <c r="A51" s="204"/>
      <c r="B51" s="198"/>
      <c r="C51" s="199"/>
      <c r="D51" s="199"/>
      <c r="E51" s="199"/>
      <c r="F51" s="199"/>
      <c r="G51" s="199"/>
      <c r="H51" s="199"/>
      <c r="I51" s="199"/>
      <c r="J51" s="199"/>
      <c r="K51" s="200"/>
      <c r="L51" s="204"/>
      <c r="M51" s="204"/>
      <c r="N51" s="204"/>
      <c r="O51" s="204"/>
      <c r="P51" s="204"/>
      <c r="Q51" s="204"/>
      <c r="R51" s="204"/>
      <c r="S51" s="204"/>
      <c r="T51" s="204"/>
      <c r="U51" s="204"/>
      <c r="V51" s="204"/>
    </row>
    <row r="52" spans="1:22" ht="15" x14ac:dyDescent="0.2">
      <c r="A52" s="204"/>
      <c r="B52" s="198"/>
      <c r="C52" s="199"/>
      <c r="D52" s="199"/>
      <c r="E52" s="199"/>
      <c r="F52" s="199"/>
      <c r="G52" s="199"/>
      <c r="H52" s="199"/>
      <c r="I52" s="199"/>
      <c r="J52" s="199"/>
      <c r="K52" s="200"/>
      <c r="L52" s="204"/>
      <c r="M52" s="204"/>
      <c r="N52" s="204"/>
      <c r="O52" s="204"/>
      <c r="P52" s="204"/>
      <c r="Q52" s="204"/>
      <c r="R52" s="204"/>
      <c r="S52" s="204"/>
      <c r="T52" s="204"/>
      <c r="U52" s="204"/>
      <c r="V52" s="204"/>
    </row>
    <row r="53" spans="1:22" ht="15" x14ac:dyDescent="0.2">
      <c r="A53" s="204"/>
      <c r="B53" s="198"/>
      <c r="C53" s="199"/>
      <c r="D53" s="199"/>
      <c r="E53" s="199"/>
      <c r="F53" s="199"/>
      <c r="G53" s="199"/>
      <c r="H53" s="199"/>
      <c r="I53" s="199"/>
      <c r="J53" s="199"/>
      <c r="K53" s="200"/>
      <c r="L53" s="204"/>
      <c r="M53" s="204"/>
      <c r="N53" s="204"/>
      <c r="O53" s="204"/>
      <c r="P53" s="204"/>
      <c r="Q53" s="204"/>
      <c r="R53" s="204"/>
      <c r="S53" s="204"/>
      <c r="T53" s="204"/>
      <c r="U53" s="204"/>
      <c r="V53" s="204"/>
    </row>
    <row r="54" spans="1:22" ht="15" x14ac:dyDescent="0.2">
      <c r="A54" s="204"/>
      <c r="B54" s="198"/>
      <c r="C54" s="199"/>
      <c r="D54" s="199"/>
      <c r="E54" s="199"/>
      <c r="F54" s="199"/>
      <c r="G54" s="199"/>
      <c r="H54" s="199"/>
      <c r="I54" s="199"/>
      <c r="J54" s="199"/>
      <c r="K54" s="200"/>
      <c r="L54" s="204"/>
      <c r="M54" s="204"/>
      <c r="N54" s="204"/>
      <c r="O54" s="204"/>
      <c r="P54" s="204"/>
      <c r="Q54" s="204"/>
      <c r="R54" s="204"/>
      <c r="S54" s="204"/>
      <c r="T54" s="204"/>
      <c r="U54" s="204"/>
      <c r="V54" s="204"/>
    </row>
    <row r="55" spans="1:22" ht="15" x14ac:dyDescent="0.2">
      <c r="A55" s="204"/>
      <c r="B55" s="198"/>
      <c r="C55" s="199"/>
      <c r="D55" s="199"/>
      <c r="E55" s="199"/>
      <c r="F55" s="199"/>
      <c r="G55" s="199"/>
      <c r="H55" s="199"/>
      <c r="I55" s="199"/>
      <c r="J55" s="199"/>
      <c r="K55" s="200"/>
      <c r="L55" s="204"/>
      <c r="M55" s="204"/>
      <c r="N55" s="204"/>
      <c r="O55" s="204"/>
      <c r="P55" s="204"/>
      <c r="Q55" s="204"/>
      <c r="R55" s="204"/>
      <c r="S55" s="204"/>
      <c r="T55" s="204"/>
      <c r="U55" s="204"/>
      <c r="V55" s="204"/>
    </row>
    <row r="56" spans="1:22" ht="15" x14ac:dyDescent="0.2">
      <c r="A56" s="204"/>
      <c r="B56" s="198"/>
      <c r="C56" s="199"/>
      <c r="D56" s="199"/>
      <c r="E56" s="199"/>
      <c r="F56" s="199"/>
      <c r="G56" s="199"/>
      <c r="H56" s="199"/>
      <c r="I56" s="199"/>
      <c r="J56" s="199"/>
      <c r="K56" s="200"/>
      <c r="L56" s="204"/>
      <c r="M56" s="204"/>
      <c r="N56" s="204"/>
      <c r="O56" s="204"/>
      <c r="P56" s="204"/>
      <c r="Q56" s="204"/>
      <c r="R56" s="204"/>
      <c r="S56" s="204"/>
      <c r="T56" s="204"/>
      <c r="U56" s="204"/>
      <c r="V56" s="204"/>
    </row>
    <row r="57" spans="1:22" ht="15" x14ac:dyDescent="0.2">
      <c r="A57" s="204"/>
      <c r="B57" s="198"/>
      <c r="C57" s="199"/>
      <c r="D57" s="199"/>
      <c r="E57" s="199"/>
      <c r="F57" s="199"/>
      <c r="G57" s="199"/>
      <c r="H57" s="199"/>
      <c r="I57" s="199"/>
      <c r="J57" s="199"/>
      <c r="K57" s="200"/>
      <c r="L57" s="204"/>
      <c r="M57" s="204"/>
      <c r="N57" s="204"/>
      <c r="O57" s="204"/>
      <c r="P57" s="204"/>
      <c r="Q57" s="204"/>
      <c r="R57" s="204"/>
      <c r="S57" s="204"/>
      <c r="T57" s="204"/>
      <c r="U57" s="204"/>
      <c r="V57" s="204"/>
    </row>
    <row r="58" spans="1:22" ht="15" x14ac:dyDescent="0.2">
      <c r="A58" s="204"/>
      <c r="B58" s="198"/>
      <c r="C58" s="199"/>
      <c r="D58" s="199"/>
      <c r="E58" s="199"/>
      <c r="F58" s="199"/>
      <c r="G58" s="199"/>
      <c r="H58" s="199"/>
      <c r="I58" s="199"/>
      <c r="J58" s="199"/>
      <c r="K58" s="200"/>
      <c r="L58" s="204"/>
      <c r="M58" s="204"/>
      <c r="N58" s="204"/>
      <c r="O58" s="204"/>
      <c r="P58" s="204"/>
      <c r="Q58" s="204"/>
      <c r="R58" s="204"/>
      <c r="S58" s="204"/>
      <c r="T58" s="204"/>
      <c r="U58" s="204"/>
      <c r="V58" s="204"/>
    </row>
    <row r="59" spans="1:22" ht="15" x14ac:dyDescent="0.2">
      <c r="A59" s="204"/>
      <c r="B59" s="198"/>
      <c r="C59" s="199"/>
      <c r="D59" s="199"/>
      <c r="E59" s="199"/>
      <c r="F59" s="199"/>
      <c r="G59" s="199"/>
      <c r="H59" s="199"/>
      <c r="I59" s="199"/>
      <c r="J59" s="199"/>
      <c r="K59" s="200"/>
      <c r="L59" s="204"/>
      <c r="M59" s="204"/>
      <c r="N59" s="204"/>
      <c r="O59" s="204"/>
      <c r="P59" s="204"/>
      <c r="Q59" s="204"/>
      <c r="R59" s="204"/>
      <c r="S59" s="204"/>
      <c r="T59" s="204"/>
      <c r="U59" s="204"/>
      <c r="V59" s="204"/>
    </row>
    <row r="60" spans="1:22" ht="15" x14ac:dyDescent="0.2">
      <c r="A60" s="204"/>
      <c r="B60" s="306"/>
      <c r="C60" s="307"/>
      <c r="D60" s="307"/>
      <c r="E60" s="307"/>
      <c r="F60" s="307"/>
      <c r="G60" s="307"/>
      <c r="H60" s="307"/>
      <c r="I60" s="307"/>
      <c r="J60" s="307"/>
      <c r="K60" s="308"/>
      <c r="L60" s="204"/>
      <c r="M60" s="204"/>
      <c r="N60" s="204"/>
      <c r="O60" s="204"/>
      <c r="P60" s="204"/>
      <c r="Q60" s="204"/>
      <c r="R60" s="204"/>
      <c r="S60" s="204"/>
      <c r="T60" s="204"/>
      <c r="U60" s="204"/>
      <c r="V60" s="204"/>
    </row>
    <row r="61" spans="1:22" ht="15" x14ac:dyDescent="0.2">
      <c r="A61" s="204"/>
      <c r="B61" s="306"/>
      <c r="C61" s="307"/>
      <c r="D61" s="307"/>
      <c r="E61" s="307"/>
      <c r="F61" s="307"/>
      <c r="G61" s="307"/>
      <c r="H61" s="307"/>
      <c r="I61" s="307"/>
      <c r="J61" s="307"/>
      <c r="K61" s="308"/>
      <c r="L61" s="204"/>
      <c r="M61" s="204"/>
      <c r="N61" s="204"/>
      <c r="O61" s="204"/>
      <c r="P61" s="204"/>
      <c r="Q61" s="204"/>
      <c r="R61" s="204"/>
      <c r="S61" s="204"/>
      <c r="T61" s="204"/>
      <c r="U61" s="204"/>
      <c r="V61" s="204"/>
    </row>
    <row r="62" spans="1:22" ht="15" x14ac:dyDescent="0.2">
      <c r="A62" s="204"/>
      <c r="B62" s="306"/>
      <c r="C62" s="307"/>
      <c r="D62" s="307"/>
      <c r="E62" s="307"/>
      <c r="F62" s="307"/>
      <c r="G62" s="307"/>
      <c r="H62" s="307"/>
      <c r="I62" s="307"/>
      <c r="J62" s="307"/>
      <c r="K62" s="308"/>
      <c r="L62" s="204"/>
      <c r="M62" s="204"/>
      <c r="N62" s="204"/>
      <c r="O62" s="204"/>
      <c r="P62" s="204"/>
      <c r="Q62" s="204"/>
      <c r="R62" s="204"/>
      <c r="S62" s="204"/>
      <c r="T62" s="204"/>
      <c r="U62" s="204"/>
      <c r="V62" s="204"/>
    </row>
    <row r="63" spans="1:22" ht="15" x14ac:dyDescent="0.2">
      <c r="A63" s="204"/>
      <c r="B63" s="306"/>
      <c r="C63" s="307"/>
      <c r="D63" s="307"/>
      <c r="E63" s="307"/>
      <c r="F63" s="307"/>
      <c r="G63" s="307"/>
      <c r="H63" s="307"/>
      <c r="I63" s="307"/>
      <c r="J63" s="307"/>
      <c r="K63" s="308"/>
      <c r="L63" s="204"/>
      <c r="M63" s="204"/>
      <c r="N63" s="204"/>
      <c r="O63" s="204"/>
      <c r="P63" s="204"/>
      <c r="Q63" s="204"/>
      <c r="R63" s="204"/>
      <c r="S63" s="204"/>
      <c r="T63" s="204"/>
      <c r="U63" s="204"/>
      <c r="V63" s="204"/>
    </row>
    <row r="64" spans="1:22" ht="15" x14ac:dyDescent="0.2">
      <c r="A64" s="204"/>
      <c r="B64" s="306"/>
      <c r="C64" s="307"/>
      <c r="D64" s="307"/>
      <c r="E64" s="307"/>
      <c r="F64" s="307"/>
      <c r="G64" s="307"/>
      <c r="H64" s="307"/>
      <c r="I64" s="307"/>
      <c r="J64" s="307"/>
      <c r="K64" s="308"/>
      <c r="L64" s="204"/>
      <c r="M64" s="204"/>
      <c r="N64" s="204"/>
      <c r="O64" s="204"/>
      <c r="P64" s="204"/>
      <c r="Q64" s="204"/>
      <c r="R64" s="204"/>
      <c r="S64" s="204"/>
      <c r="T64" s="204"/>
      <c r="U64" s="204"/>
      <c r="V64" s="204"/>
    </row>
    <row r="65" spans="1:22" ht="15" x14ac:dyDescent="0.2">
      <c r="A65" s="204"/>
      <c r="B65" s="306"/>
      <c r="C65" s="307"/>
      <c r="D65" s="307"/>
      <c r="E65" s="307"/>
      <c r="F65" s="307"/>
      <c r="G65" s="307"/>
      <c r="H65" s="307"/>
      <c r="I65" s="307"/>
      <c r="J65" s="307"/>
      <c r="K65" s="308"/>
      <c r="L65" s="204"/>
      <c r="M65" s="204"/>
      <c r="N65" s="204"/>
      <c r="O65" s="204"/>
      <c r="P65" s="204"/>
      <c r="Q65" s="204"/>
      <c r="R65" s="204"/>
      <c r="S65" s="204"/>
      <c r="T65" s="204"/>
      <c r="U65" s="204"/>
      <c r="V65" s="204"/>
    </row>
    <row r="66" spans="1:22" ht="15" customHeight="1" x14ac:dyDescent="0.2">
      <c r="A66" s="204"/>
      <c r="B66" s="306" t="s">
        <v>275</v>
      </c>
      <c r="C66" s="307"/>
      <c r="D66" s="307"/>
      <c r="E66" s="307"/>
      <c r="F66" s="307"/>
      <c r="G66" s="307"/>
      <c r="H66" s="307"/>
      <c r="I66" s="307"/>
      <c r="J66" s="307"/>
      <c r="K66" s="308"/>
      <c r="L66" s="204"/>
      <c r="M66" s="204"/>
      <c r="N66" s="204"/>
      <c r="O66" s="204"/>
      <c r="P66" s="204"/>
      <c r="Q66" s="204"/>
      <c r="R66" s="204"/>
      <c r="S66" s="204"/>
      <c r="T66" s="204"/>
      <c r="U66" s="204"/>
      <c r="V66" s="204"/>
    </row>
    <row r="67" spans="1:22" x14ac:dyDescent="0.2">
      <c r="A67" s="204"/>
      <c r="B67" s="306"/>
      <c r="C67" s="307"/>
      <c r="D67" s="307"/>
      <c r="E67" s="307"/>
      <c r="F67" s="307"/>
      <c r="G67" s="307"/>
      <c r="H67" s="307"/>
      <c r="I67" s="307"/>
      <c r="J67" s="307"/>
      <c r="K67" s="308"/>
      <c r="L67" s="204"/>
      <c r="M67" s="204"/>
      <c r="N67" s="204"/>
      <c r="O67" s="204"/>
      <c r="P67" s="204"/>
      <c r="Q67" s="204"/>
      <c r="R67" s="204"/>
      <c r="S67" s="204"/>
      <c r="T67" s="204"/>
      <c r="U67" s="204"/>
      <c r="V67" s="204"/>
    </row>
    <row r="68" spans="1:22" x14ac:dyDescent="0.2">
      <c r="A68" s="204"/>
      <c r="B68" s="306"/>
      <c r="C68" s="307"/>
      <c r="D68" s="307"/>
      <c r="E68" s="307"/>
      <c r="F68" s="307"/>
      <c r="G68" s="307"/>
      <c r="H68" s="307"/>
      <c r="I68" s="307"/>
      <c r="J68" s="307"/>
      <c r="K68" s="308"/>
      <c r="L68" s="204"/>
      <c r="M68" s="204"/>
      <c r="N68" s="204"/>
      <c r="O68" s="204"/>
      <c r="P68" s="204"/>
      <c r="Q68" s="204"/>
      <c r="R68" s="204"/>
      <c r="S68" s="204"/>
      <c r="T68" s="204"/>
      <c r="U68" s="204"/>
      <c r="V68" s="204"/>
    </row>
    <row r="69" spans="1:22" x14ac:dyDescent="0.2">
      <c r="A69" s="204"/>
      <c r="B69" s="306"/>
      <c r="C69" s="307"/>
      <c r="D69" s="307"/>
      <c r="E69" s="307"/>
      <c r="F69" s="307"/>
      <c r="G69" s="307"/>
      <c r="H69" s="307"/>
      <c r="I69" s="307"/>
      <c r="J69" s="307"/>
      <c r="K69" s="308"/>
      <c r="L69" s="204"/>
      <c r="M69" s="204"/>
      <c r="N69" s="204"/>
      <c r="O69" s="204"/>
      <c r="P69" s="204"/>
      <c r="Q69" s="204"/>
      <c r="R69" s="204"/>
      <c r="S69" s="204"/>
      <c r="T69" s="204"/>
      <c r="U69" s="204"/>
      <c r="V69" s="204"/>
    </row>
    <row r="70" spans="1:22" x14ac:dyDescent="0.2">
      <c r="A70" s="204"/>
      <c r="B70" s="306"/>
      <c r="C70" s="307"/>
      <c r="D70" s="307"/>
      <c r="E70" s="307"/>
      <c r="F70" s="307"/>
      <c r="G70" s="307"/>
      <c r="H70" s="307"/>
      <c r="I70" s="307"/>
      <c r="J70" s="307"/>
      <c r="K70" s="308"/>
      <c r="L70" s="204"/>
      <c r="M70" s="204"/>
      <c r="N70" s="204"/>
      <c r="O70" s="204"/>
      <c r="P70" s="204"/>
      <c r="Q70" s="204"/>
      <c r="R70" s="204"/>
      <c r="S70" s="204"/>
      <c r="T70" s="204"/>
      <c r="U70" s="204"/>
      <c r="V70" s="204"/>
    </row>
    <row r="71" spans="1:22" ht="15" x14ac:dyDescent="0.2">
      <c r="A71" s="204"/>
      <c r="B71" s="306"/>
      <c r="C71" s="307"/>
      <c r="D71" s="307"/>
      <c r="E71" s="307"/>
      <c r="F71" s="307"/>
      <c r="G71" s="307"/>
      <c r="H71" s="307"/>
      <c r="I71" s="307"/>
      <c r="J71" s="307"/>
      <c r="K71" s="308"/>
      <c r="L71" s="204"/>
      <c r="M71" s="204"/>
      <c r="N71" s="204"/>
      <c r="O71" s="204"/>
      <c r="P71" s="204"/>
      <c r="Q71" s="204"/>
      <c r="R71" s="204"/>
      <c r="S71" s="204"/>
      <c r="T71" s="204"/>
      <c r="U71" s="204"/>
      <c r="V71" s="204"/>
    </row>
    <row r="72" spans="1:22" ht="15" x14ac:dyDescent="0.2">
      <c r="A72" s="204"/>
      <c r="B72" s="306"/>
      <c r="C72" s="307"/>
      <c r="D72" s="307"/>
      <c r="E72" s="307"/>
      <c r="F72" s="307"/>
      <c r="G72" s="307"/>
      <c r="H72" s="307"/>
      <c r="I72" s="307"/>
      <c r="J72" s="307"/>
      <c r="K72" s="308"/>
      <c r="L72" s="204"/>
      <c r="M72" s="204"/>
      <c r="N72" s="204"/>
      <c r="O72" s="204"/>
      <c r="P72" s="204"/>
      <c r="Q72" s="204"/>
      <c r="R72" s="204"/>
      <c r="S72" s="204"/>
      <c r="T72" s="204"/>
      <c r="U72" s="204"/>
      <c r="V72" s="204"/>
    </row>
    <row r="73" spans="1:22" ht="15" x14ac:dyDescent="0.2">
      <c r="A73" s="204"/>
      <c r="B73" s="198"/>
      <c r="C73" s="199"/>
      <c r="D73" s="199"/>
      <c r="E73" s="199"/>
      <c r="F73" s="199"/>
      <c r="G73" s="199"/>
      <c r="H73" s="199"/>
      <c r="I73" s="199"/>
      <c r="J73" s="199"/>
      <c r="K73" s="200"/>
      <c r="L73" s="204"/>
      <c r="M73" s="204"/>
      <c r="N73" s="204"/>
      <c r="O73" s="204"/>
      <c r="P73" s="204"/>
      <c r="Q73" s="204"/>
      <c r="R73" s="204"/>
      <c r="S73" s="204"/>
      <c r="T73" s="204"/>
      <c r="U73" s="204"/>
      <c r="V73" s="204"/>
    </row>
    <row r="74" spans="1:22" ht="15" x14ac:dyDescent="0.2">
      <c r="A74" s="204"/>
      <c r="B74" s="198"/>
      <c r="C74" s="199"/>
      <c r="D74" s="199"/>
      <c r="E74" s="199"/>
      <c r="F74" s="199"/>
      <c r="G74" s="199"/>
      <c r="H74" s="199"/>
      <c r="I74" s="199"/>
      <c r="J74" s="199"/>
      <c r="K74" s="200"/>
      <c r="L74" s="204"/>
      <c r="M74" s="204"/>
      <c r="N74" s="204"/>
      <c r="O74" s="204"/>
      <c r="P74" s="204"/>
      <c r="Q74" s="204"/>
      <c r="R74" s="204"/>
      <c r="S74" s="204"/>
      <c r="T74" s="204"/>
      <c r="U74" s="204"/>
      <c r="V74" s="204"/>
    </row>
    <row r="75" spans="1:22" ht="15" x14ac:dyDescent="0.2">
      <c r="A75" s="204"/>
      <c r="B75" s="198"/>
      <c r="C75" s="199"/>
      <c r="D75" s="199"/>
      <c r="E75" s="199"/>
      <c r="F75" s="199"/>
      <c r="G75" s="199"/>
      <c r="H75" s="199"/>
      <c r="I75" s="199"/>
      <c r="J75" s="199"/>
      <c r="K75" s="200"/>
      <c r="L75" s="204"/>
      <c r="M75" s="204"/>
      <c r="N75" s="204"/>
      <c r="O75" s="204"/>
      <c r="P75" s="204"/>
      <c r="Q75" s="204"/>
      <c r="R75" s="204"/>
      <c r="S75" s="204"/>
      <c r="T75" s="204"/>
      <c r="U75" s="204"/>
      <c r="V75" s="204"/>
    </row>
    <row r="76" spans="1:22" ht="15" x14ac:dyDescent="0.2">
      <c r="A76" s="204"/>
      <c r="B76" s="198"/>
      <c r="C76" s="199"/>
      <c r="D76" s="199"/>
      <c r="E76" s="199"/>
      <c r="F76" s="199"/>
      <c r="G76" s="199"/>
      <c r="H76" s="199"/>
      <c r="I76" s="199"/>
      <c r="J76" s="199"/>
      <c r="K76" s="200"/>
      <c r="L76" s="204"/>
      <c r="M76" s="204"/>
      <c r="N76" s="204"/>
      <c r="O76" s="204"/>
      <c r="P76" s="204"/>
      <c r="Q76" s="204"/>
      <c r="R76" s="204"/>
      <c r="S76" s="204"/>
      <c r="T76" s="204"/>
      <c r="U76" s="204"/>
      <c r="V76" s="204"/>
    </row>
    <row r="77" spans="1:22" ht="15" x14ac:dyDescent="0.2">
      <c r="A77" s="204"/>
      <c r="B77" s="198"/>
      <c r="C77" s="199"/>
      <c r="D77" s="199"/>
      <c r="E77" s="199"/>
      <c r="F77" s="199"/>
      <c r="G77" s="199"/>
      <c r="H77" s="199"/>
      <c r="I77" s="199"/>
      <c r="J77" s="199"/>
      <c r="K77" s="200"/>
      <c r="L77" s="204"/>
      <c r="M77" s="204"/>
      <c r="N77" s="204"/>
      <c r="O77" s="204"/>
      <c r="P77" s="204"/>
      <c r="Q77" s="204"/>
      <c r="R77" s="204"/>
      <c r="S77" s="204"/>
      <c r="T77" s="204"/>
      <c r="U77" s="204"/>
      <c r="V77" s="204"/>
    </row>
    <row r="78" spans="1:22" ht="15" x14ac:dyDescent="0.2">
      <c r="A78" s="204"/>
      <c r="B78" s="198"/>
      <c r="C78" s="199"/>
      <c r="D78" s="199"/>
      <c r="E78" s="199"/>
      <c r="F78" s="199"/>
      <c r="G78" s="199"/>
      <c r="H78" s="199"/>
      <c r="I78" s="199"/>
      <c r="J78" s="199"/>
      <c r="K78" s="200"/>
      <c r="L78" s="204"/>
      <c r="M78" s="204"/>
      <c r="N78" s="204"/>
      <c r="O78" s="204"/>
      <c r="P78" s="204"/>
      <c r="Q78" s="204"/>
      <c r="R78" s="204"/>
      <c r="S78" s="204"/>
      <c r="T78" s="204"/>
      <c r="U78" s="204"/>
      <c r="V78" s="204"/>
    </row>
    <row r="79" spans="1:22" ht="15" x14ac:dyDescent="0.2">
      <c r="A79" s="204"/>
      <c r="B79" s="198"/>
      <c r="C79" s="199"/>
      <c r="D79" s="199"/>
      <c r="E79" s="199"/>
      <c r="F79" s="199"/>
      <c r="G79" s="199"/>
      <c r="H79" s="199"/>
      <c r="I79" s="199"/>
      <c r="J79" s="199"/>
      <c r="K79" s="200"/>
      <c r="L79" s="204"/>
      <c r="M79" s="204"/>
      <c r="N79" s="204"/>
      <c r="O79" s="204"/>
      <c r="P79" s="204"/>
      <c r="Q79" s="204"/>
      <c r="R79" s="204"/>
      <c r="S79" s="204"/>
      <c r="T79" s="204"/>
      <c r="U79" s="204"/>
      <c r="V79" s="204"/>
    </row>
    <row r="80" spans="1:22" ht="15" x14ac:dyDescent="0.2">
      <c r="A80" s="204"/>
      <c r="B80" s="198"/>
      <c r="C80" s="199"/>
      <c r="D80" s="199"/>
      <c r="E80" s="199"/>
      <c r="F80" s="199"/>
      <c r="G80" s="199"/>
      <c r="H80" s="199"/>
      <c r="I80" s="199"/>
      <c r="J80" s="199"/>
      <c r="K80" s="200"/>
      <c r="L80" s="204"/>
      <c r="M80" s="204"/>
      <c r="N80" s="204"/>
      <c r="O80" s="204"/>
      <c r="P80" s="204"/>
      <c r="Q80" s="204"/>
      <c r="R80" s="204"/>
      <c r="S80" s="204"/>
      <c r="T80" s="204"/>
      <c r="U80" s="204"/>
      <c r="V80" s="204"/>
    </row>
    <row r="81" spans="1:22" ht="15" x14ac:dyDescent="0.2">
      <c r="A81" s="204"/>
      <c r="B81" s="306"/>
      <c r="C81" s="307"/>
      <c r="D81" s="307"/>
      <c r="E81" s="307"/>
      <c r="F81" s="307"/>
      <c r="G81" s="307"/>
      <c r="H81" s="307"/>
      <c r="I81" s="307"/>
      <c r="J81" s="307"/>
      <c r="K81" s="308"/>
      <c r="L81" s="204"/>
      <c r="M81" s="204"/>
      <c r="N81" s="204"/>
      <c r="O81" s="204"/>
      <c r="P81" s="204"/>
      <c r="Q81" s="204"/>
      <c r="R81" s="204"/>
      <c r="S81" s="204"/>
      <c r="T81" s="204"/>
      <c r="U81" s="204"/>
      <c r="V81" s="204"/>
    </row>
    <row r="82" spans="1:22" ht="15" x14ac:dyDescent="0.2">
      <c r="A82" s="204"/>
      <c r="B82" s="306"/>
      <c r="C82" s="307"/>
      <c r="D82" s="307"/>
      <c r="E82" s="307"/>
      <c r="F82" s="307"/>
      <c r="G82" s="307"/>
      <c r="H82" s="307"/>
      <c r="I82" s="307"/>
      <c r="J82" s="307"/>
      <c r="K82" s="308"/>
      <c r="L82" s="204"/>
      <c r="M82" s="204"/>
      <c r="N82" s="204"/>
      <c r="O82" s="204"/>
      <c r="P82" s="204"/>
      <c r="Q82" s="204"/>
      <c r="R82" s="204"/>
      <c r="S82" s="204"/>
      <c r="T82" s="204"/>
      <c r="U82" s="204"/>
      <c r="V82" s="204"/>
    </row>
    <row r="83" spans="1:22" ht="15" x14ac:dyDescent="0.2">
      <c r="A83" s="204"/>
      <c r="B83" s="306"/>
      <c r="C83" s="307"/>
      <c r="D83" s="307"/>
      <c r="E83" s="307"/>
      <c r="F83" s="307"/>
      <c r="G83" s="307"/>
      <c r="H83" s="307"/>
      <c r="I83" s="307"/>
      <c r="J83" s="307"/>
      <c r="K83" s="308"/>
      <c r="L83" s="204"/>
      <c r="M83" s="204"/>
      <c r="N83" s="204"/>
      <c r="O83" s="204"/>
      <c r="P83" s="204"/>
      <c r="Q83" s="204"/>
      <c r="R83" s="204"/>
      <c r="S83" s="204"/>
      <c r="T83" s="204"/>
      <c r="U83" s="204"/>
      <c r="V83" s="204"/>
    </row>
    <row r="84" spans="1:22" ht="15" x14ac:dyDescent="0.2">
      <c r="A84" s="204"/>
      <c r="B84" s="306"/>
      <c r="C84" s="307"/>
      <c r="D84" s="307"/>
      <c r="E84" s="307"/>
      <c r="F84" s="307"/>
      <c r="G84" s="307"/>
      <c r="H84" s="307"/>
      <c r="I84" s="307"/>
      <c r="J84" s="307"/>
      <c r="K84" s="308"/>
      <c r="L84" s="204"/>
      <c r="M84" s="204"/>
      <c r="N84" s="204"/>
      <c r="O84" s="204"/>
      <c r="P84" s="204"/>
      <c r="Q84" s="204"/>
      <c r="R84" s="204"/>
      <c r="S84" s="204"/>
      <c r="T84" s="204"/>
      <c r="U84" s="204"/>
      <c r="V84" s="204"/>
    </row>
    <row r="85" spans="1:22" ht="15" x14ac:dyDescent="0.2">
      <c r="A85" s="204"/>
      <c r="B85" s="306"/>
      <c r="C85" s="307"/>
      <c r="D85" s="307"/>
      <c r="E85" s="307"/>
      <c r="F85" s="307"/>
      <c r="G85" s="307"/>
      <c r="H85" s="307"/>
      <c r="I85" s="307"/>
      <c r="J85" s="307"/>
      <c r="K85" s="308"/>
      <c r="L85" s="204"/>
      <c r="M85" s="204"/>
      <c r="N85" s="204"/>
      <c r="O85" s="204"/>
      <c r="P85" s="204"/>
      <c r="Q85" s="204"/>
      <c r="R85" s="204"/>
      <c r="S85" s="204"/>
      <c r="T85" s="204"/>
      <c r="U85" s="204"/>
      <c r="V85" s="204"/>
    </row>
    <row r="86" spans="1:22" ht="15" x14ac:dyDescent="0.2">
      <c r="A86" s="204"/>
      <c r="B86" s="306"/>
      <c r="C86" s="307"/>
      <c r="D86" s="307"/>
      <c r="E86" s="307"/>
      <c r="F86" s="307"/>
      <c r="G86" s="307"/>
      <c r="H86" s="307"/>
      <c r="I86" s="307"/>
      <c r="J86" s="307"/>
      <c r="K86" s="308"/>
      <c r="L86" s="204"/>
      <c r="M86" s="204"/>
      <c r="N86" s="204"/>
      <c r="O86" s="204"/>
      <c r="P86" s="204"/>
      <c r="Q86" s="204"/>
      <c r="R86" s="204"/>
      <c r="S86" s="204"/>
      <c r="T86" s="204"/>
      <c r="U86" s="204"/>
      <c r="V86" s="204"/>
    </row>
    <row r="87" spans="1:22" ht="15" x14ac:dyDescent="0.2">
      <c r="A87" s="204"/>
      <c r="B87" s="306"/>
      <c r="C87" s="307"/>
      <c r="D87" s="307"/>
      <c r="E87" s="307"/>
      <c r="F87" s="307"/>
      <c r="G87" s="307"/>
      <c r="H87" s="307"/>
      <c r="I87" s="307"/>
      <c r="J87" s="307"/>
      <c r="K87" s="308"/>
      <c r="L87" s="204"/>
      <c r="M87" s="204"/>
      <c r="N87" s="204"/>
      <c r="O87" s="204"/>
      <c r="P87" s="204"/>
      <c r="Q87" s="204"/>
      <c r="R87" s="204"/>
      <c r="S87" s="204"/>
      <c r="T87" s="204"/>
      <c r="U87" s="204"/>
      <c r="V87" s="204"/>
    </row>
    <row r="88" spans="1:22" ht="15" x14ac:dyDescent="0.2">
      <c r="A88" s="204"/>
      <c r="B88" s="315"/>
      <c r="C88" s="316"/>
      <c r="D88" s="316"/>
      <c r="E88" s="316"/>
      <c r="F88" s="316"/>
      <c r="G88" s="316"/>
      <c r="H88" s="316"/>
      <c r="I88" s="316"/>
      <c r="J88" s="316"/>
      <c r="K88" s="317"/>
      <c r="L88" s="204"/>
      <c r="M88" s="204"/>
      <c r="N88" s="204"/>
      <c r="O88" s="204"/>
      <c r="P88" s="204"/>
      <c r="Q88" s="204"/>
      <c r="R88" s="204"/>
      <c r="S88" s="204"/>
      <c r="T88" s="204"/>
      <c r="U88" s="204"/>
      <c r="V88" s="204"/>
    </row>
    <row r="89" spans="1:22" ht="15" x14ac:dyDescent="0.2">
      <c r="A89" s="204"/>
      <c r="B89" s="307"/>
      <c r="C89" s="307"/>
      <c r="D89" s="307"/>
      <c r="E89" s="307"/>
      <c r="F89" s="307"/>
      <c r="G89" s="307"/>
      <c r="H89" s="307"/>
      <c r="I89" s="307"/>
      <c r="J89" s="307"/>
      <c r="K89" s="307"/>
      <c r="L89" s="204"/>
      <c r="M89" s="204"/>
      <c r="N89" s="204"/>
      <c r="O89" s="204"/>
      <c r="P89" s="204"/>
      <c r="Q89" s="204"/>
      <c r="R89" s="204"/>
      <c r="S89" s="204"/>
      <c r="T89" s="204"/>
      <c r="U89" s="204"/>
      <c r="V89" s="204"/>
    </row>
    <row r="90" spans="1:22" ht="15" x14ac:dyDescent="0.2">
      <c r="A90" s="204"/>
      <c r="B90" s="307"/>
      <c r="C90" s="307"/>
      <c r="D90" s="307"/>
      <c r="E90" s="307"/>
      <c r="F90" s="307"/>
      <c r="G90" s="307"/>
      <c r="H90" s="307"/>
      <c r="I90" s="307"/>
      <c r="J90" s="307"/>
      <c r="K90" s="307"/>
      <c r="L90" s="204"/>
      <c r="M90" s="204"/>
      <c r="N90" s="204"/>
      <c r="O90" s="204"/>
      <c r="P90" s="204"/>
      <c r="Q90" s="204"/>
      <c r="R90" s="204"/>
      <c r="S90" s="204"/>
      <c r="T90" s="204"/>
      <c r="U90" s="204"/>
      <c r="V90" s="204"/>
    </row>
    <row r="91" spans="1:22" ht="15" x14ac:dyDescent="0.2">
      <c r="A91" s="204"/>
      <c r="B91" s="307"/>
      <c r="C91" s="307"/>
      <c r="D91" s="307"/>
      <c r="E91" s="307"/>
      <c r="F91" s="307"/>
      <c r="G91" s="307"/>
      <c r="H91" s="307"/>
      <c r="I91" s="307"/>
      <c r="J91" s="307"/>
      <c r="K91" s="307"/>
      <c r="L91" s="204"/>
      <c r="M91" s="204"/>
      <c r="N91" s="204"/>
      <c r="O91" s="204"/>
      <c r="P91" s="204"/>
      <c r="Q91" s="204"/>
      <c r="R91" s="204"/>
      <c r="S91" s="204"/>
      <c r="T91" s="204"/>
      <c r="U91" s="204"/>
      <c r="V91" s="204"/>
    </row>
    <row r="92" spans="1:22" ht="15" x14ac:dyDescent="0.2">
      <c r="A92" s="204"/>
      <c r="B92" s="307"/>
      <c r="C92" s="307"/>
      <c r="D92" s="307"/>
      <c r="E92" s="307"/>
      <c r="F92" s="307"/>
      <c r="G92" s="307"/>
      <c r="H92" s="307"/>
      <c r="I92" s="307"/>
      <c r="J92" s="307"/>
      <c r="K92" s="307"/>
      <c r="L92" s="204"/>
      <c r="M92" s="204"/>
      <c r="N92" s="204"/>
      <c r="O92" s="204"/>
      <c r="P92" s="204"/>
      <c r="Q92" s="204"/>
      <c r="R92" s="204"/>
      <c r="S92" s="204"/>
      <c r="T92" s="204"/>
      <c r="U92" s="204"/>
      <c r="V92" s="204"/>
    </row>
    <row r="93" spans="1:22" ht="15" x14ac:dyDescent="0.2">
      <c r="A93" s="204"/>
      <c r="B93" s="307"/>
      <c r="C93" s="307"/>
      <c r="D93" s="307"/>
      <c r="E93" s="307"/>
      <c r="F93" s="307"/>
      <c r="G93" s="307"/>
      <c r="H93" s="307"/>
      <c r="I93" s="307"/>
      <c r="J93" s="307"/>
      <c r="K93" s="307"/>
      <c r="L93" s="204"/>
      <c r="M93" s="204"/>
      <c r="N93" s="204"/>
      <c r="O93" s="204"/>
      <c r="P93" s="204"/>
      <c r="Q93" s="204"/>
      <c r="R93" s="204"/>
      <c r="S93" s="204"/>
      <c r="T93" s="204"/>
      <c r="U93" s="204"/>
      <c r="V93" s="204"/>
    </row>
    <row r="94" spans="1:22" ht="15" x14ac:dyDescent="0.2">
      <c r="A94" s="204"/>
      <c r="B94" s="307"/>
      <c r="C94" s="307"/>
      <c r="D94" s="307"/>
      <c r="E94" s="307"/>
      <c r="F94" s="307"/>
      <c r="G94" s="307"/>
      <c r="H94" s="307"/>
      <c r="I94" s="307"/>
      <c r="J94" s="307"/>
      <c r="K94" s="307"/>
      <c r="L94" s="204"/>
      <c r="M94" s="204"/>
      <c r="N94" s="204"/>
      <c r="O94" s="204"/>
      <c r="P94" s="204"/>
      <c r="Q94" s="204"/>
      <c r="R94" s="204"/>
      <c r="S94" s="204"/>
      <c r="T94" s="204"/>
      <c r="U94" s="204"/>
      <c r="V94" s="204"/>
    </row>
    <row r="95" spans="1:22" ht="15" x14ac:dyDescent="0.2">
      <c r="A95" s="204"/>
      <c r="B95" s="307"/>
      <c r="C95" s="307"/>
      <c r="D95" s="307"/>
      <c r="E95" s="307"/>
      <c r="F95" s="307"/>
      <c r="G95" s="307"/>
      <c r="H95" s="307"/>
      <c r="I95" s="307"/>
      <c r="J95" s="307"/>
      <c r="K95" s="307"/>
      <c r="L95" s="204"/>
      <c r="M95" s="204"/>
      <c r="N95" s="204"/>
      <c r="O95" s="204"/>
      <c r="P95" s="204"/>
      <c r="Q95" s="204"/>
      <c r="R95" s="204"/>
      <c r="S95" s="204"/>
      <c r="T95" s="204"/>
      <c r="U95" s="204"/>
      <c r="V95" s="204"/>
    </row>
    <row r="96" spans="1:22" ht="15" x14ac:dyDescent="0.2">
      <c r="A96" s="204"/>
      <c r="B96" s="307"/>
      <c r="C96" s="307"/>
      <c r="D96" s="307"/>
      <c r="E96" s="307"/>
      <c r="F96" s="307"/>
      <c r="G96" s="307"/>
      <c r="H96" s="307"/>
      <c r="I96" s="307"/>
      <c r="J96" s="307"/>
      <c r="K96" s="307"/>
      <c r="L96" s="204"/>
      <c r="M96" s="204"/>
      <c r="N96" s="204"/>
      <c r="O96" s="204"/>
      <c r="P96" s="204"/>
      <c r="Q96" s="204"/>
      <c r="R96" s="204"/>
      <c r="S96" s="204"/>
      <c r="T96" s="204"/>
      <c r="U96" s="204"/>
      <c r="V96" s="204"/>
    </row>
    <row r="97" spans="1:22" ht="15" x14ac:dyDescent="0.2">
      <c r="A97" s="204"/>
      <c r="B97" s="307"/>
      <c r="C97" s="307"/>
      <c r="D97" s="307"/>
      <c r="E97" s="307"/>
      <c r="F97" s="307"/>
      <c r="G97" s="307"/>
      <c r="H97" s="307"/>
      <c r="I97" s="307"/>
      <c r="J97" s="307"/>
      <c r="K97" s="307"/>
      <c r="L97" s="204"/>
      <c r="M97" s="204"/>
      <c r="N97" s="204"/>
      <c r="O97" s="204"/>
      <c r="P97" s="204"/>
      <c r="Q97" s="204"/>
      <c r="R97" s="204"/>
      <c r="S97" s="204"/>
      <c r="T97" s="204"/>
      <c r="U97" s="204"/>
      <c r="V97" s="204"/>
    </row>
    <row r="98" spans="1:22" ht="15" x14ac:dyDescent="0.2">
      <c r="A98" s="204"/>
      <c r="B98" s="307"/>
      <c r="C98" s="307"/>
      <c r="D98" s="307"/>
      <c r="E98" s="307"/>
      <c r="F98" s="307"/>
      <c r="G98" s="307"/>
      <c r="H98" s="307"/>
      <c r="I98" s="307"/>
      <c r="J98" s="307"/>
      <c r="K98" s="307"/>
      <c r="L98" s="204"/>
      <c r="M98" s="204"/>
      <c r="N98" s="204"/>
      <c r="O98" s="204"/>
      <c r="P98" s="204"/>
      <c r="Q98" s="204"/>
      <c r="R98" s="204"/>
      <c r="S98" s="204"/>
      <c r="T98" s="204"/>
      <c r="U98" s="204"/>
      <c r="V98" s="204"/>
    </row>
    <row r="99" spans="1:22" x14ac:dyDescent="0.2">
      <c r="L99" s="204"/>
      <c r="M99" s="204"/>
      <c r="N99" s="204"/>
      <c r="O99" s="204"/>
      <c r="P99" s="204"/>
      <c r="Q99" s="204"/>
      <c r="R99" s="204"/>
      <c r="S99" s="204"/>
      <c r="T99" s="204"/>
      <c r="U99" s="204"/>
      <c r="V99" s="204"/>
    </row>
  </sheetData>
  <mergeCells count="59">
    <mergeCell ref="B96:K96"/>
    <mergeCell ref="B97:K97"/>
    <mergeCell ref="B98:K98"/>
    <mergeCell ref="B90:K90"/>
    <mergeCell ref="B91:K91"/>
    <mergeCell ref="B92:K92"/>
    <mergeCell ref="B93:K93"/>
    <mergeCell ref="B94:K94"/>
    <mergeCell ref="B95:K95"/>
    <mergeCell ref="A28:A32"/>
    <mergeCell ref="B28:K32"/>
    <mergeCell ref="B34:K34"/>
    <mergeCell ref="B84:K84"/>
    <mergeCell ref="B71:K71"/>
    <mergeCell ref="B72:K72"/>
    <mergeCell ref="B81:K81"/>
    <mergeCell ref="B82:K82"/>
    <mergeCell ref="B83:K83"/>
    <mergeCell ref="B66:K70"/>
    <mergeCell ref="B60:K60"/>
    <mergeCell ref="B61:K61"/>
    <mergeCell ref="B62:K62"/>
    <mergeCell ref="B63:K63"/>
    <mergeCell ref="B64:K64"/>
    <mergeCell ref="B85:K85"/>
    <mergeCell ref="B86:K86"/>
    <mergeCell ref="B87:K87"/>
    <mergeCell ref="B88:K88"/>
    <mergeCell ref="B89:K89"/>
    <mergeCell ref="B15:K15"/>
    <mergeCell ref="B65:K65"/>
    <mergeCell ref="B49:K49"/>
    <mergeCell ref="B46:K48"/>
    <mergeCell ref="B33:K33"/>
    <mergeCell ref="B27:K27"/>
    <mergeCell ref="B23:K23"/>
    <mergeCell ref="B24:K26"/>
    <mergeCell ref="B22:K22"/>
    <mergeCell ref="B16:K16"/>
    <mergeCell ref="B17:K17"/>
    <mergeCell ref="B18:K18"/>
    <mergeCell ref="B19:K19"/>
    <mergeCell ref="B20:K20"/>
    <mergeCell ref="B21:K21"/>
    <mergeCell ref="B10:K10"/>
    <mergeCell ref="B11:K11"/>
    <mergeCell ref="B12:K12"/>
    <mergeCell ref="B13:K13"/>
    <mergeCell ref="B14:K14"/>
    <mergeCell ref="B7:K7"/>
    <mergeCell ref="B8:K8"/>
    <mergeCell ref="B9:K9"/>
    <mergeCell ref="B3:K3"/>
    <mergeCell ref="B5:K5"/>
    <mergeCell ref="B1:C2"/>
    <mergeCell ref="D1:I2"/>
    <mergeCell ref="B4:K4"/>
    <mergeCell ref="J1:K2"/>
    <mergeCell ref="B6:K6"/>
  </mergeCells>
  <conditionalFormatting sqref="J1">
    <cfRule type="cellIs" dxfId="65" priority="1" operator="equal">
      <formula>"INEXISTENTE"</formula>
    </cfRule>
    <cfRule type="cellIs" dxfId="64" priority="2" operator="equal">
      <formula>"INADECUADO"</formula>
    </cfRule>
    <cfRule type="cellIs" dxfId="63" priority="3" operator="equal">
      <formula>"PARCIALMENTE ADECUADO"</formula>
    </cfRule>
    <cfRule type="cellIs" dxfId="62" priority="4" operator="equal">
      <formula>"ADECUADO"</formula>
    </cfRule>
    <cfRule type="cellIs" dxfId="61" priority="5" operator="equal">
      <formula>"ERROR"</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4" tint="-0.249977111117893"/>
  </sheetPr>
  <dimension ref="A1:JD49"/>
  <sheetViews>
    <sheetView showGridLines="0" zoomScale="80" zoomScaleNormal="80" workbookViewId="0">
      <selection activeCell="D1" sqref="D1:I2"/>
    </sheetView>
  </sheetViews>
  <sheetFormatPr baseColWidth="10" defaultColWidth="11.42578125" defaultRowHeight="15" x14ac:dyDescent="0.25"/>
  <cols>
    <col min="1" max="1" width="11.42578125" style="49" customWidth="1"/>
    <col min="2" max="2" width="24.7109375" style="49" customWidth="1"/>
    <col min="3" max="3" width="34.5703125" style="49" customWidth="1"/>
    <col min="4" max="4" width="28.7109375" style="49" customWidth="1"/>
    <col min="5" max="5" width="33.28515625" style="49" customWidth="1"/>
    <col min="6" max="6" width="28.7109375" style="49" customWidth="1"/>
    <col min="7" max="7" width="33.5703125" style="49" customWidth="1"/>
    <col min="8" max="14" width="28.7109375" style="49" customWidth="1"/>
    <col min="15" max="17" width="22.42578125" style="49" customWidth="1"/>
    <col min="18" max="18" width="24.7109375" style="49" customWidth="1"/>
    <col min="19" max="19" width="15.85546875" style="49" customWidth="1"/>
    <col min="20" max="20" width="24.42578125" style="49" bestFit="1" customWidth="1"/>
    <col min="21" max="21" width="14.85546875" style="49" customWidth="1"/>
    <col min="22" max="22" width="16.42578125" style="49" customWidth="1"/>
    <col min="23" max="23" width="7.85546875" style="49" customWidth="1"/>
    <col min="24" max="24" width="23.28515625" style="49" customWidth="1"/>
    <col min="25" max="25" width="7.85546875" style="49" customWidth="1"/>
    <col min="26" max="16384" width="11.42578125" style="49"/>
  </cols>
  <sheetData>
    <row r="1" spans="1:264" s="48" customFormat="1" ht="46.5" customHeight="1" x14ac:dyDescent="0.25">
      <c r="B1" s="325"/>
      <c r="C1" s="325"/>
      <c r="D1" s="326" t="s">
        <v>65</v>
      </c>
      <c r="E1" s="326"/>
      <c r="F1" s="326"/>
      <c r="G1" s="326"/>
      <c r="H1" s="326"/>
      <c r="I1" s="326"/>
      <c r="J1" s="331" t="s">
        <v>301</v>
      </c>
      <c r="K1" s="331"/>
    </row>
    <row r="2" spans="1:264" s="46" customFormat="1" ht="34.5" customHeight="1" x14ac:dyDescent="0.25">
      <c r="B2" s="325"/>
      <c r="C2" s="325"/>
      <c r="D2" s="326"/>
      <c r="E2" s="326"/>
      <c r="F2" s="326"/>
      <c r="G2" s="326"/>
      <c r="H2" s="326"/>
      <c r="I2" s="326"/>
      <c r="J2" s="324" t="s">
        <v>66</v>
      </c>
      <c r="K2" s="324"/>
    </row>
    <row r="3" spans="1:264" s="46" customFormat="1" ht="13.5" customHeight="1" x14ac:dyDescent="0.25">
      <c r="B3" s="51"/>
      <c r="C3" s="52"/>
      <c r="D3" s="52"/>
      <c r="E3" s="53"/>
      <c r="F3" s="53"/>
    </row>
    <row r="4" spans="1:264" s="48" customFormat="1" ht="17.25" customHeight="1" x14ac:dyDescent="0.25">
      <c r="B4" s="71" t="s">
        <v>67</v>
      </c>
      <c r="C4" s="62"/>
      <c r="D4" s="60"/>
      <c r="E4" s="60"/>
      <c r="F4" s="60"/>
      <c r="G4" s="61"/>
      <c r="H4" s="72"/>
      <c r="I4" s="61"/>
      <c r="J4" s="66"/>
      <c r="K4" s="61"/>
      <c r="L4" s="61"/>
      <c r="M4" s="61"/>
      <c r="N4" s="61"/>
    </row>
    <row r="5" spans="1:264" s="46" customFormat="1" x14ac:dyDescent="0.25">
      <c r="B5" s="72" t="s">
        <v>68</v>
      </c>
      <c r="C5" s="62"/>
      <c r="D5" s="60"/>
      <c r="E5" s="60"/>
      <c r="F5" s="60"/>
      <c r="G5" s="61"/>
      <c r="H5" s="73" t="s">
        <v>69</v>
      </c>
      <c r="I5" s="60"/>
      <c r="J5" s="60"/>
      <c r="K5" s="61"/>
      <c r="L5" s="61"/>
      <c r="M5" s="61"/>
      <c r="N5" s="61"/>
    </row>
    <row r="6" spans="1:264" s="46" customFormat="1" x14ac:dyDescent="0.25">
      <c r="B6" s="72" t="s">
        <v>70</v>
      </c>
      <c r="C6" s="69"/>
      <c r="D6" s="60"/>
      <c r="E6" s="60"/>
      <c r="F6" s="60"/>
      <c r="G6" s="61"/>
      <c r="H6" s="73" t="s">
        <v>71</v>
      </c>
      <c r="I6" s="60"/>
      <c r="J6" s="60"/>
      <c r="K6" s="61"/>
      <c r="L6" s="61"/>
      <c r="M6" s="61"/>
      <c r="N6" s="61"/>
    </row>
    <row r="7" spans="1:264" s="46" customFormat="1" x14ac:dyDescent="0.25">
      <c r="B7" s="72" t="s">
        <v>4</v>
      </c>
      <c r="C7" s="70"/>
      <c r="D7" s="67"/>
      <c r="E7" s="60"/>
      <c r="F7" s="60"/>
      <c r="G7" s="61"/>
      <c r="H7" s="74" t="s">
        <v>72</v>
      </c>
      <c r="I7" s="60"/>
      <c r="J7" s="60"/>
      <c r="K7" s="61"/>
      <c r="L7" s="61"/>
      <c r="M7" s="61"/>
      <c r="N7" s="61"/>
    </row>
    <row r="8" spans="1:264" s="46" customFormat="1" x14ac:dyDescent="0.25">
      <c r="B8" s="72" t="s">
        <v>9</v>
      </c>
      <c r="C8" s="70"/>
      <c r="D8" s="60"/>
      <c r="E8" s="60"/>
      <c r="F8" s="60"/>
      <c r="G8" s="61"/>
      <c r="H8" s="74" t="s">
        <v>73</v>
      </c>
      <c r="I8" s="192" t="s">
        <v>74</v>
      </c>
      <c r="J8" s="60"/>
      <c r="K8" s="61"/>
      <c r="L8" s="61"/>
      <c r="M8" s="61"/>
      <c r="N8" s="61"/>
    </row>
    <row r="9" spans="1:264" s="48" customFormat="1" ht="13.9" customHeight="1" x14ac:dyDescent="0.25">
      <c r="B9" s="61"/>
      <c r="C9" s="61"/>
      <c r="D9" s="61"/>
      <c r="E9" s="68"/>
      <c r="F9" s="62"/>
      <c r="G9" s="61"/>
      <c r="H9" s="61"/>
      <c r="I9" s="66"/>
      <c r="J9" s="66"/>
      <c r="K9" s="61"/>
      <c r="L9" s="61"/>
      <c r="M9" s="61"/>
      <c r="N9" s="61"/>
    </row>
    <row r="10" spans="1:264" x14ac:dyDescent="0.25">
      <c r="B10" s="63"/>
      <c r="C10" s="63"/>
      <c r="D10" s="63"/>
      <c r="E10" s="61"/>
      <c r="F10" s="61"/>
      <c r="G10" s="61"/>
      <c r="H10" s="61"/>
      <c r="I10" s="61"/>
      <c r="J10" s="63"/>
      <c r="K10" s="64"/>
      <c r="L10" s="64"/>
      <c r="M10" s="64"/>
      <c r="N10" s="64"/>
    </row>
    <row r="11" spans="1:264" x14ac:dyDescent="0.25">
      <c r="A11" s="48"/>
      <c r="B11" s="329" t="s">
        <v>75</v>
      </c>
      <c r="C11" s="329"/>
      <c r="D11" s="329"/>
      <c r="E11" s="329"/>
      <c r="F11" s="329"/>
      <c r="G11" s="329"/>
      <c r="H11" s="329"/>
      <c r="I11" s="329"/>
      <c r="J11" s="329"/>
      <c r="K11" s="329"/>
      <c r="L11" s="61"/>
      <c r="M11" s="61"/>
      <c r="N11" s="61"/>
      <c r="O11" s="48"/>
      <c r="P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c r="FS11" s="48"/>
      <c r="FT11" s="48"/>
      <c r="FU11" s="48"/>
      <c r="FV11" s="48"/>
      <c r="FW11" s="48"/>
      <c r="FX11" s="48"/>
      <c r="FY11" s="48"/>
      <c r="FZ11" s="48"/>
      <c r="GA11" s="48"/>
      <c r="GB11" s="48"/>
      <c r="GC11" s="48"/>
      <c r="GD11" s="48"/>
      <c r="GE11" s="48"/>
      <c r="GF11" s="48"/>
      <c r="GG11" s="48"/>
      <c r="GH11" s="48"/>
      <c r="GI11" s="48"/>
      <c r="GJ11" s="48"/>
      <c r="GK11" s="48"/>
      <c r="GL11" s="48"/>
      <c r="GM11" s="48"/>
      <c r="GN11" s="48"/>
      <c r="GO11" s="48"/>
      <c r="GP11" s="48"/>
      <c r="GQ11" s="48"/>
      <c r="GR11" s="48"/>
      <c r="GS11" s="48"/>
      <c r="GT11" s="48"/>
      <c r="GU11" s="48"/>
      <c r="GV11" s="48"/>
      <c r="GW11" s="48"/>
      <c r="GX11" s="48"/>
      <c r="GY11" s="48"/>
      <c r="GZ11" s="48"/>
      <c r="HA11" s="48"/>
      <c r="HB11" s="48"/>
      <c r="HC11" s="48"/>
      <c r="HD11" s="48"/>
      <c r="HE11" s="48"/>
      <c r="HF11" s="48"/>
      <c r="HG11" s="48"/>
      <c r="HH11" s="48"/>
      <c r="HI11" s="48"/>
      <c r="HJ11" s="48"/>
      <c r="HK11" s="48"/>
      <c r="HL11" s="48"/>
      <c r="HM11" s="48"/>
      <c r="HN11" s="48"/>
      <c r="HO11" s="48"/>
      <c r="HP11" s="48"/>
      <c r="HQ11" s="48"/>
      <c r="HR11" s="48"/>
      <c r="HS11" s="48"/>
      <c r="HT11" s="48"/>
      <c r="HU11" s="48"/>
      <c r="HV11" s="48"/>
      <c r="HW11" s="48"/>
      <c r="HX11" s="48"/>
      <c r="HY11" s="48"/>
      <c r="HZ11" s="48"/>
      <c r="IA11" s="48"/>
      <c r="IB11" s="48"/>
      <c r="IC11" s="48"/>
      <c r="ID11" s="48"/>
      <c r="IE11" s="48"/>
      <c r="IF11" s="48"/>
      <c r="IG11" s="48"/>
      <c r="IH11" s="48"/>
      <c r="II11" s="48"/>
      <c r="IJ11" s="48"/>
      <c r="IK11" s="48"/>
      <c r="IL11" s="48"/>
      <c r="IM11" s="48"/>
      <c r="IN11" s="48"/>
      <c r="IO11" s="48"/>
      <c r="IP11" s="48"/>
      <c r="IQ11" s="48"/>
      <c r="IR11" s="48"/>
      <c r="IS11" s="48"/>
      <c r="IT11" s="48"/>
      <c r="IU11" s="48"/>
      <c r="IV11" s="48"/>
      <c r="IW11" s="48"/>
      <c r="IX11" s="48"/>
      <c r="IY11" s="48"/>
      <c r="IZ11" s="48"/>
      <c r="JA11" s="48"/>
      <c r="JB11" s="48"/>
    </row>
    <row r="12" spans="1:264" ht="76.5" customHeight="1" thickBot="1" x14ac:dyDescent="0.3">
      <c r="A12" s="48"/>
      <c r="B12" s="330" t="s">
        <v>76</v>
      </c>
      <c r="C12" s="330"/>
      <c r="D12" s="330"/>
      <c r="E12" s="330"/>
      <c r="F12" s="330"/>
      <c r="G12" s="330"/>
      <c r="H12" s="330"/>
      <c r="I12" s="330"/>
      <c r="J12" s="330"/>
      <c r="K12" s="54"/>
      <c r="L12" s="61"/>
      <c r="M12" s="61"/>
      <c r="N12" s="61"/>
      <c r="O12" s="48"/>
      <c r="P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c r="IG12" s="48"/>
      <c r="IH12" s="48"/>
      <c r="II12" s="48"/>
      <c r="IJ12" s="48"/>
      <c r="IK12" s="48"/>
      <c r="IL12" s="48"/>
      <c r="IM12" s="48"/>
      <c r="IN12" s="48"/>
      <c r="IO12" s="48"/>
      <c r="IP12" s="48"/>
      <c r="IQ12" s="48"/>
      <c r="IR12" s="48"/>
      <c r="IS12" s="48"/>
      <c r="IT12" s="48"/>
      <c r="IU12" s="48"/>
      <c r="IV12" s="48"/>
      <c r="IW12" s="48"/>
      <c r="IX12" s="48"/>
      <c r="IY12" s="48"/>
      <c r="IZ12" s="48"/>
      <c r="JA12" s="48"/>
      <c r="JB12" s="48"/>
    </row>
    <row r="13" spans="1:264" ht="20.25" customHeight="1" thickBot="1" x14ac:dyDescent="0.3">
      <c r="A13" s="48"/>
      <c r="B13" s="332" t="s">
        <v>77</v>
      </c>
      <c r="C13" s="333"/>
      <c r="D13" s="333"/>
      <c r="E13" s="333"/>
      <c r="F13" s="334"/>
      <c r="G13" s="61"/>
      <c r="H13" s="61"/>
      <c r="I13" s="64"/>
      <c r="J13" s="64"/>
      <c r="K13" s="64"/>
      <c r="L13" s="61"/>
      <c r="M13" s="61"/>
      <c r="N13" s="61"/>
      <c r="O13" s="48"/>
      <c r="P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c r="FQ13" s="48"/>
      <c r="FR13" s="48"/>
      <c r="FS13" s="48"/>
      <c r="FT13" s="48"/>
      <c r="FU13" s="48"/>
      <c r="FV13" s="48"/>
      <c r="FW13" s="48"/>
      <c r="FX13" s="48"/>
      <c r="FY13" s="48"/>
      <c r="FZ13" s="48"/>
      <c r="GA13" s="48"/>
      <c r="GB13" s="48"/>
      <c r="GC13" s="48"/>
      <c r="GD13" s="48"/>
      <c r="GE13" s="48"/>
      <c r="GF13" s="48"/>
      <c r="GG13" s="48"/>
      <c r="GH13" s="48"/>
      <c r="GI13" s="48"/>
      <c r="GJ13" s="48"/>
      <c r="GK13" s="48"/>
      <c r="GL13" s="48"/>
      <c r="GM13" s="48"/>
      <c r="GN13" s="48"/>
      <c r="GO13" s="48"/>
      <c r="GP13" s="48"/>
      <c r="GQ13" s="48"/>
      <c r="GR13" s="48"/>
      <c r="GS13" s="48"/>
      <c r="GT13" s="48"/>
      <c r="GU13" s="48"/>
      <c r="GV13" s="48"/>
      <c r="GW13" s="48"/>
      <c r="GX13" s="48"/>
      <c r="GY13" s="48"/>
      <c r="GZ13" s="48"/>
      <c r="HA13" s="48"/>
      <c r="HB13" s="48"/>
      <c r="HC13" s="48"/>
      <c r="HD13" s="48"/>
      <c r="HE13" s="48"/>
      <c r="HF13" s="48"/>
      <c r="HG13" s="48"/>
      <c r="HH13" s="48"/>
      <c r="HI13" s="48"/>
      <c r="HJ13" s="48"/>
      <c r="HK13" s="48"/>
      <c r="HL13" s="48"/>
      <c r="HM13" s="48"/>
      <c r="HN13" s="48"/>
      <c r="HO13" s="48"/>
      <c r="HP13" s="48"/>
      <c r="HQ13" s="48"/>
      <c r="HR13" s="48"/>
      <c r="HS13" s="48"/>
      <c r="HT13" s="48"/>
      <c r="HU13" s="48"/>
      <c r="HV13" s="48"/>
      <c r="HW13" s="48"/>
      <c r="HX13" s="48"/>
      <c r="HY13" s="48"/>
      <c r="HZ13" s="48"/>
      <c r="IA13" s="48"/>
      <c r="IB13" s="48"/>
      <c r="IC13" s="48"/>
      <c r="ID13" s="48"/>
      <c r="IE13" s="48"/>
      <c r="IF13" s="48"/>
      <c r="IG13" s="48"/>
      <c r="IH13" s="48"/>
      <c r="II13" s="48"/>
      <c r="IJ13" s="48"/>
      <c r="IK13" s="48"/>
      <c r="IL13" s="48"/>
      <c r="IM13" s="48"/>
      <c r="IN13" s="48"/>
      <c r="IO13" s="48"/>
      <c r="IP13" s="48"/>
      <c r="IQ13" s="48"/>
      <c r="IR13" s="48"/>
      <c r="IS13" s="48"/>
      <c r="IT13" s="48"/>
      <c r="IU13" s="48"/>
      <c r="IV13" s="48"/>
      <c r="IW13" s="48"/>
      <c r="IX13" s="48"/>
      <c r="IY13" s="48"/>
      <c r="IZ13" s="48"/>
      <c r="JA13" s="48"/>
      <c r="JB13" s="48"/>
      <c r="JC13" s="48"/>
      <c r="JD13" s="48"/>
    </row>
    <row r="14" spans="1:264" ht="20.25" customHeight="1" thickBot="1" x14ac:dyDescent="0.3">
      <c r="A14" s="48"/>
      <c r="B14" s="139" t="s">
        <v>78</v>
      </c>
      <c r="C14" s="140" t="s">
        <v>79</v>
      </c>
      <c r="D14" s="141" t="s">
        <v>80</v>
      </c>
      <c r="E14" s="141" t="s">
        <v>81</v>
      </c>
      <c r="F14" s="142" t="s">
        <v>82</v>
      </c>
      <c r="G14" s="61"/>
      <c r="H14" s="61"/>
      <c r="I14" s="61"/>
      <c r="J14" s="61"/>
      <c r="K14" s="61"/>
      <c r="L14" s="61"/>
      <c r="M14" s="61"/>
      <c r="N14" s="61"/>
      <c r="O14" s="48"/>
      <c r="P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c r="GU14" s="48"/>
      <c r="GV14" s="48"/>
      <c r="GW14" s="48"/>
      <c r="GX14" s="48"/>
      <c r="GY14" s="48"/>
      <c r="GZ14" s="48"/>
      <c r="HA14" s="48"/>
      <c r="HB14" s="48"/>
      <c r="HC14" s="48"/>
      <c r="HD14" s="48"/>
      <c r="HE14" s="48"/>
      <c r="HF14" s="48"/>
      <c r="HG14" s="48"/>
      <c r="HH14" s="48"/>
      <c r="HI14" s="48"/>
      <c r="HJ14" s="48"/>
      <c r="HK14" s="48"/>
      <c r="HL14" s="48"/>
      <c r="HM14" s="48"/>
      <c r="HN14" s="48"/>
      <c r="HO14" s="48"/>
      <c r="HP14" s="48"/>
      <c r="HQ14" s="48"/>
      <c r="HR14" s="48"/>
      <c r="HS14" s="48"/>
      <c r="HT14" s="48"/>
      <c r="HU14" s="48"/>
      <c r="HV14" s="48"/>
      <c r="HW14" s="48"/>
      <c r="HX14" s="48"/>
      <c r="HY14" s="48"/>
      <c r="HZ14" s="48"/>
      <c r="IA14" s="48"/>
      <c r="IB14" s="48"/>
      <c r="IC14" s="48"/>
      <c r="ID14" s="48"/>
      <c r="IE14" s="48"/>
      <c r="IF14" s="48"/>
      <c r="IG14" s="48"/>
      <c r="IH14" s="48"/>
      <c r="II14" s="48"/>
      <c r="IJ14" s="48"/>
      <c r="IK14" s="48"/>
      <c r="IL14" s="48"/>
      <c r="IM14" s="48"/>
      <c r="IN14" s="48"/>
      <c r="IO14" s="48"/>
      <c r="IP14" s="48"/>
      <c r="IQ14" s="48"/>
      <c r="IR14" s="48"/>
      <c r="IS14" s="48"/>
      <c r="IT14" s="48"/>
      <c r="IU14" s="48"/>
      <c r="IV14" s="48"/>
      <c r="IW14" s="48"/>
      <c r="IX14" s="48"/>
      <c r="IY14" s="48"/>
      <c r="IZ14" s="48"/>
      <c r="JA14" s="48"/>
      <c r="JB14" s="48"/>
      <c r="JC14" s="48"/>
      <c r="JD14" s="48"/>
    </row>
    <row r="15" spans="1:264" ht="20.25" customHeight="1" thickBot="1" x14ac:dyDescent="0.3">
      <c r="A15" s="48"/>
      <c r="B15" s="143" t="s">
        <v>83</v>
      </c>
      <c r="C15" s="80" t="str">
        <f>VLOOKUP(C14,tablas!$I$27:$L$30,4,0)</f>
        <v>Entre &gt; 15% y &lt;= 25%</v>
      </c>
      <c r="D15" s="81" t="str">
        <f>VLOOKUP(D14,tablas!$I$27:$L$30,4,0)</f>
        <v>Entre &gt; 10% y &lt;= 15%</v>
      </c>
      <c r="E15" s="81" t="str">
        <f>VLOOKUP(E14,tablas!$I$27:$L$30,4,0)</f>
        <v>Entre &gt; 5% y &lt;= 10%</v>
      </c>
      <c r="F15" s="82" t="str">
        <f>VLOOKUP(F14,tablas!$I$27:$L$30,4,0)</f>
        <v>Entre &gt; 1% y &lt;= 5%</v>
      </c>
      <c r="G15" s="64"/>
      <c r="H15" s="64"/>
      <c r="I15" s="64"/>
      <c r="J15" s="61"/>
      <c r="K15" s="61"/>
      <c r="L15" s="61"/>
      <c r="M15" s="61"/>
      <c r="N15" s="61"/>
      <c r="O15" s="48"/>
      <c r="P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c r="IG15" s="48"/>
      <c r="IH15" s="48"/>
      <c r="II15" s="48"/>
      <c r="IJ15" s="48"/>
      <c r="IK15" s="48"/>
      <c r="IL15" s="48"/>
      <c r="IM15" s="48"/>
      <c r="IN15" s="48"/>
      <c r="IO15" s="48"/>
      <c r="IP15" s="48"/>
      <c r="IQ15" s="48"/>
      <c r="IR15" s="48"/>
      <c r="IS15" s="48"/>
      <c r="IT15" s="48"/>
      <c r="IU15" s="48"/>
      <c r="IV15" s="48"/>
      <c r="IW15" s="48"/>
      <c r="IX15" s="48"/>
      <c r="IY15" s="48"/>
      <c r="IZ15" s="48"/>
      <c r="JA15" s="48"/>
      <c r="JB15" s="48"/>
    </row>
    <row r="16" spans="1:264" ht="20.25" customHeight="1" thickBot="1" x14ac:dyDescent="0.3">
      <c r="A16" s="48"/>
      <c r="G16" s="61"/>
      <c r="H16" s="61"/>
      <c r="I16" s="61"/>
      <c r="J16" s="61"/>
      <c r="K16" s="61"/>
      <c r="L16" s="61"/>
      <c r="M16" s="61"/>
      <c r="N16" s="61"/>
      <c r="O16" s="48"/>
      <c r="P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c r="IQ16" s="48"/>
      <c r="IR16" s="48"/>
      <c r="IS16" s="48"/>
      <c r="IT16" s="48"/>
      <c r="IU16" s="48"/>
      <c r="IV16" s="48"/>
      <c r="IW16" s="48"/>
      <c r="IX16" s="48"/>
      <c r="IY16" s="48"/>
      <c r="IZ16" s="48"/>
      <c r="JA16" s="48"/>
      <c r="JB16" s="48"/>
    </row>
    <row r="17" spans="1:264" ht="30" customHeight="1" thickBot="1" x14ac:dyDescent="0.3">
      <c r="A17" s="48"/>
      <c r="B17" s="64"/>
      <c r="C17" s="341" t="s">
        <v>84</v>
      </c>
      <c r="D17" s="342"/>
      <c r="E17" s="342"/>
      <c r="F17" s="342"/>
      <c r="G17" s="342"/>
      <c r="H17" s="342"/>
      <c r="I17" s="342"/>
      <c r="J17" s="342"/>
      <c r="K17" s="342"/>
      <c r="L17" s="342"/>
      <c r="M17" s="342"/>
      <c r="N17" s="343"/>
      <c r="O17" s="48"/>
      <c r="P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c r="GU17" s="48"/>
      <c r="GV17" s="48"/>
      <c r="GW17" s="48"/>
      <c r="GX17" s="48"/>
      <c r="GY17" s="48"/>
      <c r="GZ17" s="48"/>
      <c r="HA17" s="48"/>
      <c r="HB17" s="48"/>
      <c r="HC17" s="48"/>
      <c r="HD17" s="48"/>
      <c r="HE17" s="48"/>
      <c r="HF17" s="48"/>
      <c r="HG17" s="48"/>
      <c r="HH17" s="48"/>
      <c r="HI17" s="48"/>
      <c r="HJ17" s="48"/>
      <c r="HK17" s="48"/>
      <c r="HL17" s="48"/>
      <c r="HM17" s="48"/>
      <c r="HN17" s="48"/>
      <c r="HO17" s="48"/>
      <c r="HP17" s="48"/>
      <c r="HQ17" s="48"/>
      <c r="HR17" s="48"/>
      <c r="HS17" s="48"/>
      <c r="HT17" s="48"/>
      <c r="HU17" s="48"/>
      <c r="HV17" s="48"/>
      <c r="HW17" s="48"/>
      <c r="HX17" s="48"/>
      <c r="HY17" s="48"/>
      <c r="HZ17" s="48"/>
      <c r="IA17" s="48"/>
      <c r="IB17" s="48"/>
      <c r="IC17" s="48"/>
      <c r="ID17" s="48"/>
      <c r="IE17" s="48"/>
      <c r="IF17" s="48"/>
      <c r="IG17" s="48"/>
      <c r="IH17" s="48"/>
      <c r="II17" s="48"/>
      <c r="IJ17" s="48"/>
      <c r="IK17" s="48"/>
      <c r="IL17" s="48"/>
      <c r="IM17" s="48"/>
      <c r="IN17" s="48"/>
      <c r="IO17" s="48"/>
      <c r="IP17" s="48"/>
      <c r="IQ17" s="48"/>
      <c r="IR17" s="48"/>
      <c r="IS17" s="48"/>
      <c r="IT17" s="48"/>
      <c r="IU17" s="48"/>
      <c r="IV17" s="48"/>
      <c r="IW17" s="48"/>
      <c r="IX17" s="48"/>
      <c r="IY17" s="48"/>
      <c r="IZ17" s="48"/>
      <c r="JA17" s="48"/>
      <c r="JB17" s="48"/>
      <c r="JC17" s="48"/>
      <c r="JD17" s="48"/>
    </row>
    <row r="18" spans="1:264" s="57" customFormat="1" ht="92.25" customHeight="1" thickBot="1" x14ac:dyDescent="0.3">
      <c r="B18" s="349" t="s">
        <v>85</v>
      </c>
      <c r="C18" s="97" t="s">
        <v>86</v>
      </c>
      <c r="D18" s="144" t="s">
        <v>21</v>
      </c>
      <c r="E18" s="145" t="s">
        <v>21</v>
      </c>
      <c r="F18" s="145" t="s">
        <v>21</v>
      </c>
      <c r="G18" s="145" t="s">
        <v>49</v>
      </c>
      <c r="H18" s="145" t="s">
        <v>49</v>
      </c>
      <c r="I18" s="145" t="s">
        <v>50</v>
      </c>
      <c r="J18" s="145" t="s">
        <v>50</v>
      </c>
      <c r="K18" s="145" t="s">
        <v>50</v>
      </c>
      <c r="L18" s="145" t="s">
        <v>51</v>
      </c>
      <c r="M18" s="145" t="s">
        <v>52</v>
      </c>
      <c r="N18" s="146" t="s">
        <v>52</v>
      </c>
      <c r="P18" s="58"/>
      <c r="Q18" s="58"/>
      <c r="R18" s="58"/>
      <c r="S18" s="58"/>
      <c r="T18" s="58"/>
      <c r="U18" s="58"/>
      <c r="V18" s="58"/>
      <c r="W18" s="58"/>
      <c r="X18" s="58"/>
      <c r="Y18" s="58"/>
      <c r="Z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c r="HJ18" s="58"/>
      <c r="HK18" s="58"/>
      <c r="HL18" s="58"/>
      <c r="HM18" s="58"/>
      <c r="HN18" s="58"/>
      <c r="HO18" s="58"/>
      <c r="HP18" s="58"/>
      <c r="HQ18" s="58"/>
      <c r="HR18" s="58"/>
      <c r="HS18" s="58"/>
      <c r="HT18" s="58"/>
      <c r="HU18" s="58"/>
      <c r="HV18" s="58"/>
      <c r="HW18" s="58"/>
      <c r="HX18" s="58"/>
      <c r="HY18" s="58"/>
      <c r="HZ18" s="58"/>
      <c r="IA18" s="58"/>
      <c r="IB18" s="58"/>
      <c r="IC18" s="58"/>
      <c r="ID18" s="58"/>
      <c r="IE18" s="58"/>
      <c r="IF18" s="58"/>
      <c r="IG18" s="58"/>
      <c r="IH18" s="58"/>
      <c r="II18" s="58"/>
      <c r="IJ18" s="58"/>
      <c r="IK18" s="58"/>
      <c r="IL18" s="58"/>
      <c r="IM18" s="58"/>
      <c r="IN18" s="58"/>
      <c r="IO18" s="58"/>
      <c r="IP18" s="58"/>
      <c r="IQ18" s="58"/>
      <c r="IR18" s="58"/>
      <c r="IS18" s="58"/>
      <c r="IT18" s="58"/>
      <c r="IU18" s="58"/>
      <c r="IV18" s="58"/>
      <c r="IW18" s="58"/>
      <c r="IX18" s="58"/>
      <c r="IY18" s="58"/>
      <c r="IZ18" s="58"/>
      <c r="JA18" s="58"/>
      <c r="JB18" s="58"/>
    </row>
    <row r="19" spans="1:264" ht="30" customHeight="1" x14ac:dyDescent="0.25">
      <c r="A19" s="48"/>
      <c r="B19" s="350"/>
      <c r="C19" s="98" t="s">
        <v>87</v>
      </c>
      <c r="D19" s="147" t="s">
        <v>280</v>
      </c>
      <c r="E19" s="148" t="s">
        <v>281</v>
      </c>
      <c r="F19" s="148" t="s">
        <v>282</v>
      </c>
      <c r="G19" s="148" t="s">
        <v>283</v>
      </c>
      <c r="H19" s="148" t="s">
        <v>88</v>
      </c>
      <c r="I19" s="148" t="s">
        <v>89</v>
      </c>
      <c r="J19" s="148" t="s">
        <v>90</v>
      </c>
      <c r="K19" s="148" t="s">
        <v>91</v>
      </c>
      <c r="L19" s="148" t="s">
        <v>92</v>
      </c>
      <c r="M19" s="148" t="s">
        <v>93</v>
      </c>
      <c r="N19" s="149" t="s">
        <v>94</v>
      </c>
      <c r="O19" s="48"/>
      <c r="P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c r="IQ19" s="48"/>
      <c r="IR19" s="48"/>
      <c r="IS19" s="48"/>
      <c r="IT19" s="48"/>
      <c r="IU19" s="48"/>
      <c r="IV19" s="48"/>
      <c r="IW19" s="48"/>
      <c r="IX19" s="48"/>
      <c r="IY19" s="48"/>
      <c r="IZ19" s="48"/>
      <c r="JA19" s="48"/>
      <c r="JB19" s="48"/>
    </row>
    <row r="20" spans="1:264" s="55" customFormat="1" ht="30" customHeight="1" x14ac:dyDescent="0.25">
      <c r="A20" s="48"/>
      <c r="B20" s="350"/>
      <c r="C20" s="99" t="s">
        <v>95</v>
      </c>
      <c r="D20" s="150" t="s">
        <v>96</v>
      </c>
      <c r="E20" s="151" t="s">
        <v>97</v>
      </c>
      <c r="F20" s="151" t="s">
        <v>98</v>
      </c>
      <c r="G20" s="151" t="s">
        <v>96</v>
      </c>
      <c r="H20" s="151" t="s">
        <v>99</v>
      </c>
      <c r="I20" s="151" t="s">
        <v>98</v>
      </c>
      <c r="J20" s="151"/>
      <c r="K20" s="151" t="s">
        <v>142</v>
      </c>
      <c r="L20" s="151" t="s">
        <v>96</v>
      </c>
      <c r="M20" s="151" t="s">
        <v>100</v>
      </c>
      <c r="N20" s="152" t="s">
        <v>142</v>
      </c>
      <c r="P20" s="56"/>
      <c r="Q20" s="56"/>
      <c r="S20" s="49"/>
      <c r="T20" s="48"/>
      <c r="U20" s="49"/>
      <c r="V20" s="48"/>
      <c r="W20" s="48"/>
      <c r="X20" s="48"/>
      <c r="Y20" s="48"/>
      <c r="Z20" s="48"/>
      <c r="AA20" s="48"/>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56"/>
      <c r="FU20" s="56"/>
      <c r="FV20" s="56"/>
      <c r="FW20" s="56"/>
      <c r="FX20" s="56"/>
      <c r="FY20" s="56"/>
      <c r="FZ20" s="56"/>
      <c r="GA20" s="56"/>
      <c r="GB20" s="56"/>
      <c r="GC20" s="56"/>
      <c r="GD20" s="56"/>
      <c r="GE20" s="56"/>
      <c r="GF20" s="56"/>
      <c r="GG20" s="56"/>
      <c r="GH20" s="56"/>
      <c r="GI20" s="56"/>
      <c r="GJ20" s="56"/>
      <c r="GK20" s="56"/>
      <c r="GL20" s="56"/>
      <c r="GM20" s="56"/>
      <c r="GN20" s="56"/>
      <c r="GO20" s="56"/>
      <c r="GP20" s="56"/>
      <c r="GQ20" s="56"/>
      <c r="GR20" s="56"/>
      <c r="GS20" s="56"/>
      <c r="GT20" s="56"/>
      <c r="GU20" s="56"/>
      <c r="GV20" s="56"/>
      <c r="GW20" s="56"/>
      <c r="GX20" s="56"/>
      <c r="GY20" s="56"/>
      <c r="GZ20" s="56"/>
      <c r="HA20" s="56"/>
      <c r="HB20" s="56"/>
      <c r="HC20" s="56"/>
      <c r="HD20" s="56"/>
      <c r="HE20" s="56"/>
      <c r="HF20" s="56"/>
      <c r="HG20" s="56"/>
      <c r="HH20" s="56"/>
      <c r="HI20" s="56"/>
      <c r="HJ20" s="56"/>
      <c r="HK20" s="56"/>
      <c r="HL20" s="56"/>
      <c r="HM20" s="56"/>
      <c r="HN20" s="56"/>
      <c r="HO20" s="56"/>
      <c r="HP20" s="56"/>
      <c r="HQ20" s="56"/>
      <c r="HR20" s="56"/>
      <c r="HS20" s="56"/>
      <c r="HT20" s="56"/>
      <c r="HU20" s="56"/>
      <c r="HV20" s="56"/>
      <c r="HW20" s="56"/>
      <c r="HX20" s="56"/>
      <c r="HY20" s="56"/>
      <c r="HZ20" s="56"/>
      <c r="IA20" s="56"/>
      <c r="IB20" s="56"/>
      <c r="IC20" s="56"/>
      <c r="ID20" s="56"/>
      <c r="IE20" s="56"/>
      <c r="IF20" s="56"/>
      <c r="IG20" s="56"/>
      <c r="IH20" s="56"/>
      <c r="II20" s="56"/>
      <c r="IJ20" s="56"/>
      <c r="IK20" s="56"/>
      <c r="IL20" s="56"/>
      <c r="IM20" s="56"/>
      <c r="IN20" s="56"/>
      <c r="IO20" s="56"/>
      <c r="IP20" s="56"/>
      <c r="IQ20" s="56"/>
      <c r="IR20" s="56"/>
      <c r="IS20" s="56"/>
      <c r="IT20" s="56"/>
      <c r="IU20" s="56"/>
      <c r="IV20" s="56"/>
      <c r="IW20" s="56"/>
      <c r="IX20" s="56"/>
      <c r="IY20" s="56"/>
      <c r="IZ20" s="56"/>
      <c r="JA20" s="56"/>
      <c r="JB20" s="56"/>
    </row>
    <row r="21" spans="1:264" s="57" customFormat="1" ht="50.1" customHeight="1" x14ac:dyDescent="0.25">
      <c r="B21" s="350"/>
      <c r="C21" s="99" t="s">
        <v>276</v>
      </c>
      <c r="D21" s="150" t="s">
        <v>102</v>
      </c>
      <c r="E21" s="151" t="s">
        <v>284</v>
      </c>
      <c r="F21" s="151" t="s">
        <v>103</v>
      </c>
      <c r="G21" s="151" t="s">
        <v>104</v>
      </c>
      <c r="H21" s="151" t="s">
        <v>105</v>
      </c>
      <c r="I21" s="151" t="s">
        <v>285</v>
      </c>
      <c r="J21" s="151" t="s">
        <v>106</v>
      </c>
      <c r="K21" s="151" t="s">
        <v>107</v>
      </c>
      <c r="L21" s="151" t="s">
        <v>108</v>
      </c>
      <c r="M21" s="151" t="s">
        <v>109</v>
      </c>
      <c r="N21" s="152" t="s">
        <v>110</v>
      </c>
      <c r="P21" s="58"/>
      <c r="Q21" s="58"/>
      <c r="R21" s="58"/>
      <c r="S21" s="58"/>
      <c r="T21" s="58"/>
      <c r="U21" s="58"/>
      <c r="V21" s="58"/>
      <c r="W21" s="58"/>
      <c r="X21" s="58"/>
      <c r="Y21" s="58"/>
      <c r="Z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c r="IR21" s="58"/>
      <c r="IS21" s="58"/>
      <c r="IT21" s="58"/>
      <c r="IU21" s="58"/>
      <c r="IV21" s="58"/>
      <c r="IW21" s="58"/>
      <c r="IX21" s="58"/>
      <c r="IY21" s="58"/>
      <c r="IZ21" s="58"/>
      <c r="JA21" s="58"/>
      <c r="JB21" s="58"/>
    </row>
    <row r="22" spans="1:264" s="57" customFormat="1" ht="30" customHeight="1" x14ac:dyDescent="0.25">
      <c r="B22" s="350"/>
      <c r="C22" s="99" t="s">
        <v>111</v>
      </c>
      <c r="D22" s="150" t="s">
        <v>112</v>
      </c>
      <c r="E22" s="151" t="s">
        <v>154</v>
      </c>
      <c r="F22" s="151" t="s">
        <v>163</v>
      </c>
      <c r="G22" s="151" t="s">
        <v>112</v>
      </c>
      <c r="H22" s="151"/>
      <c r="I22" s="151"/>
      <c r="J22" s="151"/>
      <c r="K22" s="151"/>
      <c r="L22" s="151"/>
      <c r="M22" s="151"/>
      <c r="N22" s="152"/>
      <c r="P22" s="58"/>
      <c r="Q22" s="58"/>
      <c r="R22" s="58"/>
      <c r="S22" s="58"/>
      <c r="T22" s="58"/>
      <c r="U22" s="58"/>
      <c r="V22" s="58"/>
      <c r="W22" s="58"/>
      <c r="X22" s="58"/>
      <c r="Y22" s="58"/>
      <c r="Z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c r="HK22" s="58"/>
      <c r="HL22" s="58"/>
      <c r="HM22" s="58"/>
      <c r="HN22" s="58"/>
      <c r="HO22" s="58"/>
      <c r="HP22" s="58"/>
      <c r="HQ22" s="58"/>
      <c r="HR22" s="58"/>
      <c r="HS22" s="58"/>
      <c r="HT22" s="58"/>
      <c r="HU22" s="58"/>
      <c r="HV22" s="58"/>
      <c r="HW22" s="58"/>
      <c r="HX22" s="58"/>
      <c r="HY22" s="58"/>
      <c r="HZ22" s="58"/>
      <c r="IA22" s="58"/>
      <c r="IB22" s="58"/>
      <c r="IC22" s="58"/>
      <c r="ID22" s="58"/>
      <c r="IE22" s="58"/>
      <c r="IF22" s="58"/>
      <c r="IG22" s="58"/>
      <c r="IH22" s="58"/>
      <c r="II22" s="58"/>
      <c r="IJ22" s="58"/>
      <c r="IK22" s="58"/>
      <c r="IL22" s="58"/>
      <c r="IM22" s="58"/>
      <c r="IN22" s="58"/>
      <c r="IO22" s="58"/>
      <c r="IP22" s="58"/>
      <c r="IQ22" s="58"/>
      <c r="IR22" s="58"/>
      <c r="IS22" s="58"/>
      <c r="IT22" s="58"/>
      <c r="IU22" s="58"/>
      <c r="IV22" s="58"/>
      <c r="IW22" s="58"/>
      <c r="IX22" s="58"/>
      <c r="IY22" s="58"/>
      <c r="IZ22" s="58"/>
      <c r="JA22" s="58"/>
      <c r="JB22" s="58"/>
    </row>
    <row r="23" spans="1:264" s="57" customFormat="1" ht="30" customHeight="1" thickBot="1" x14ac:dyDescent="0.3">
      <c r="B23" s="351"/>
      <c r="C23" s="100" t="s">
        <v>113</v>
      </c>
      <c r="D23" s="153" t="s">
        <v>270</v>
      </c>
      <c r="E23" s="154" t="s">
        <v>271</v>
      </c>
      <c r="F23" s="154"/>
      <c r="G23" s="154"/>
      <c r="H23" s="154"/>
      <c r="I23" s="154"/>
      <c r="J23" s="154"/>
      <c r="K23" s="154"/>
      <c r="L23" s="154"/>
      <c r="M23" s="154"/>
      <c r="N23" s="155"/>
      <c r="P23" s="58"/>
      <c r="Q23" s="58"/>
      <c r="R23" s="58"/>
      <c r="S23" s="58"/>
      <c r="T23" s="58"/>
      <c r="U23" s="58"/>
      <c r="V23" s="58"/>
      <c r="W23" s="58"/>
      <c r="X23" s="58"/>
      <c r="Y23" s="58"/>
      <c r="Z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c r="DP23" s="58"/>
      <c r="DQ23" s="58"/>
      <c r="DR23" s="58"/>
      <c r="DS23" s="58"/>
      <c r="DT23" s="58"/>
      <c r="DU23" s="58"/>
      <c r="DV23" s="58"/>
      <c r="DW23" s="58"/>
      <c r="DX23" s="58"/>
      <c r="DY23" s="58"/>
      <c r="DZ23" s="58"/>
      <c r="EA23" s="58"/>
      <c r="EB23" s="58"/>
      <c r="EC23" s="58"/>
      <c r="ED23" s="58"/>
      <c r="EE23" s="58"/>
      <c r="EF23" s="58"/>
      <c r="EG23" s="58"/>
      <c r="EH23" s="58"/>
      <c r="EI23" s="58"/>
      <c r="EJ23" s="58"/>
      <c r="EK23" s="58"/>
      <c r="EL23" s="58"/>
      <c r="EM23" s="58"/>
      <c r="EN23" s="58"/>
      <c r="EO23" s="58"/>
      <c r="EP23" s="58"/>
      <c r="EQ23" s="58"/>
      <c r="ER23" s="58"/>
      <c r="ES23" s="58"/>
      <c r="ET23" s="58"/>
      <c r="EU23" s="58"/>
      <c r="EV23" s="58"/>
      <c r="EW23" s="58"/>
      <c r="EX23" s="58"/>
      <c r="EY23" s="58"/>
      <c r="EZ23" s="58"/>
      <c r="FA23" s="58"/>
      <c r="FB23" s="58"/>
      <c r="FC23" s="58"/>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c r="GS23" s="58"/>
      <c r="GT23" s="58"/>
      <c r="GU23" s="58"/>
      <c r="GV23" s="58"/>
      <c r="GW23" s="58"/>
      <c r="GX23" s="58"/>
      <c r="GY23" s="58"/>
      <c r="GZ23" s="58"/>
      <c r="HA23" s="58"/>
      <c r="HB23" s="58"/>
      <c r="HC23" s="58"/>
      <c r="HD23" s="58"/>
      <c r="HE23" s="58"/>
      <c r="HF23" s="58"/>
      <c r="HG23" s="58"/>
      <c r="HH23" s="58"/>
      <c r="HI23" s="58"/>
      <c r="HJ23" s="58"/>
      <c r="HK23" s="58"/>
      <c r="HL23" s="58"/>
      <c r="HM23" s="58"/>
      <c r="HN23" s="58"/>
      <c r="HO23" s="58"/>
      <c r="HP23" s="58"/>
      <c r="HQ23" s="58"/>
      <c r="HR23" s="58"/>
      <c r="HS23" s="58"/>
      <c r="HT23" s="58"/>
      <c r="HU23" s="58"/>
      <c r="HV23" s="58"/>
      <c r="HW23" s="58"/>
      <c r="HX23" s="58"/>
      <c r="HY23" s="58"/>
      <c r="HZ23" s="58"/>
      <c r="IA23" s="58"/>
      <c r="IB23" s="58"/>
      <c r="IC23" s="58"/>
      <c r="ID23" s="58"/>
      <c r="IE23" s="58"/>
      <c r="IF23" s="58"/>
      <c r="IG23" s="58"/>
      <c r="IH23" s="58"/>
      <c r="II23" s="58"/>
      <c r="IJ23" s="58"/>
      <c r="IK23" s="58"/>
      <c r="IL23" s="58"/>
      <c r="IM23" s="58"/>
      <c r="IN23" s="58"/>
      <c r="IO23" s="58"/>
      <c r="IP23" s="58"/>
      <c r="IQ23" s="58"/>
      <c r="IR23" s="58"/>
      <c r="IS23" s="58"/>
      <c r="IT23" s="58"/>
      <c r="IU23" s="58"/>
      <c r="IV23" s="58"/>
      <c r="IW23" s="58"/>
      <c r="IX23" s="58"/>
      <c r="IY23" s="58"/>
      <c r="IZ23" s="58"/>
      <c r="JA23" s="58"/>
      <c r="JB23" s="58"/>
    </row>
    <row r="24" spans="1:264" s="57" customFormat="1" ht="30" customHeight="1" x14ac:dyDescent="0.25">
      <c r="B24" s="335" t="s">
        <v>262</v>
      </c>
      <c r="C24" s="134" t="s">
        <v>114</v>
      </c>
      <c r="D24" s="156" t="s">
        <v>115</v>
      </c>
      <c r="E24" s="157" t="s">
        <v>116</v>
      </c>
      <c r="F24" s="157" t="s">
        <v>115</v>
      </c>
      <c r="G24" s="157" t="s">
        <v>115</v>
      </c>
      <c r="H24" s="157" t="s">
        <v>115</v>
      </c>
      <c r="I24" s="157" t="s">
        <v>115</v>
      </c>
      <c r="J24" s="157" t="s">
        <v>115</v>
      </c>
      <c r="K24" s="157" t="s">
        <v>115</v>
      </c>
      <c r="L24" s="157" t="s">
        <v>115</v>
      </c>
      <c r="M24" s="157" t="s">
        <v>116</v>
      </c>
      <c r="N24" s="158" t="s">
        <v>116</v>
      </c>
      <c r="P24" s="58"/>
      <c r="Q24" s="58"/>
      <c r="R24" s="58"/>
      <c r="S24" s="58"/>
      <c r="T24" s="58"/>
      <c r="U24" s="58"/>
      <c r="V24" s="58"/>
      <c r="W24" s="58"/>
      <c r="X24" s="58"/>
      <c r="Y24" s="58"/>
      <c r="Z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c r="IR24" s="58"/>
      <c r="IS24" s="58"/>
      <c r="IT24" s="58"/>
      <c r="IU24" s="58"/>
      <c r="IV24" s="58"/>
      <c r="IW24" s="58"/>
      <c r="IX24" s="58"/>
      <c r="IY24" s="58"/>
      <c r="IZ24" s="58"/>
      <c r="JA24" s="58"/>
      <c r="JB24" s="58"/>
    </row>
    <row r="25" spans="1:264" s="57" customFormat="1" ht="30" customHeight="1" x14ac:dyDescent="0.25">
      <c r="B25" s="335"/>
      <c r="C25" s="135" t="s">
        <v>117</v>
      </c>
      <c r="D25" s="159" t="s">
        <v>272</v>
      </c>
      <c r="E25" s="160" t="s">
        <v>118</v>
      </c>
      <c r="F25" s="160"/>
      <c r="G25" s="160"/>
      <c r="H25" s="160"/>
      <c r="I25" s="160" t="s">
        <v>119</v>
      </c>
      <c r="J25" s="160"/>
      <c r="K25" s="160"/>
      <c r="L25" s="160"/>
      <c r="M25" s="160"/>
      <c r="N25" s="161"/>
      <c r="P25" s="58"/>
      <c r="Q25" s="58"/>
      <c r="R25" s="58"/>
      <c r="S25" s="58"/>
      <c r="T25" s="58"/>
      <c r="U25" s="58"/>
      <c r="V25" s="58"/>
      <c r="W25" s="58"/>
      <c r="X25" s="58"/>
      <c r="Y25" s="58"/>
      <c r="Z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c r="DK25" s="58"/>
      <c r="DL25" s="58"/>
      <c r="DM25" s="58"/>
      <c r="DN25" s="58"/>
      <c r="DO25" s="58"/>
      <c r="DP25" s="58"/>
      <c r="DQ25" s="58"/>
      <c r="DR25" s="58"/>
      <c r="DS25" s="58"/>
      <c r="DT25" s="58"/>
      <c r="DU25" s="58"/>
      <c r="DV25" s="58"/>
      <c r="DW25" s="58"/>
      <c r="DX25" s="58"/>
      <c r="DY25" s="58"/>
      <c r="DZ25" s="58"/>
      <c r="EA25" s="58"/>
      <c r="EB25" s="58"/>
      <c r="EC25" s="58"/>
      <c r="ED25" s="58"/>
      <c r="EE25" s="58"/>
      <c r="EF25" s="58"/>
      <c r="EG25" s="58"/>
      <c r="EH25" s="58"/>
      <c r="EI25" s="58"/>
      <c r="EJ25" s="58"/>
      <c r="EK25" s="58"/>
      <c r="EL25" s="58"/>
      <c r="EM25" s="58"/>
      <c r="EN25" s="58"/>
      <c r="EO25" s="58"/>
      <c r="EP25" s="58"/>
      <c r="EQ25" s="58"/>
      <c r="ER25" s="58"/>
      <c r="ES25" s="58"/>
      <c r="ET25" s="58"/>
      <c r="EU25" s="58"/>
      <c r="EV25" s="58"/>
      <c r="EW25" s="58"/>
      <c r="EX25" s="58"/>
      <c r="EY25" s="58"/>
      <c r="EZ25" s="58"/>
      <c r="FA25" s="58"/>
      <c r="FB25" s="58"/>
      <c r="FC25" s="58"/>
      <c r="FD25" s="58"/>
      <c r="FE25" s="58"/>
      <c r="FF25" s="58"/>
      <c r="FG25" s="58"/>
      <c r="FH25" s="58"/>
      <c r="FI25" s="58"/>
      <c r="FJ25" s="58"/>
      <c r="FK25" s="58"/>
      <c r="FL25" s="58"/>
      <c r="FM25" s="58"/>
      <c r="FN25" s="58"/>
      <c r="FO25" s="58"/>
      <c r="FP25" s="58"/>
      <c r="FQ25" s="58"/>
      <c r="FR25" s="58"/>
      <c r="FS25" s="58"/>
      <c r="FT25" s="58"/>
      <c r="FU25" s="58"/>
      <c r="FV25" s="58"/>
      <c r="FW25" s="58"/>
      <c r="FX25" s="58"/>
      <c r="FY25" s="58"/>
      <c r="FZ25" s="58"/>
      <c r="GA25" s="58"/>
      <c r="GB25" s="58"/>
      <c r="GC25" s="58"/>
      <c r="GD25" s="58"/>
      <c r="GE25" s="58"/>
      <c r="GF25" s="58"/>
      <c r="GG25" s="58"/>
      <c r="GH25" s="58"/>
      <c r="GI25" s="58"/>
      <c r="GJ25" s="58"/>
      <c r="GK25" s="58"/>
      <c r="GL25" s="58"/>
      <c r="GM25" s="58"/>
      <c r="GN25" s="58"/>
      <c r="GO25" s="58"/>
      <c r="GP25" s="58"/>
      <c r="GQ25" s="58"/>
      <c r="GR25" s="58"/>
      <c r="GS25" s="58"/>
      <c r="GT25" s="58"/>
      <c r="GU25" s="58"/>
      <c r="GV25" s="58"/>
      <c r="GW25" s="58"/>
      <c r="GX25" s="58"/>
      <c r="GY25" s="58"/>
      <c r="GZ25" s="58"/>
      <c r="HA25" s="58"/>
      <c r="HB25" s="58"/>
      <c r="HC25" s="58"/>
      <c r="HD25" s="58"/>
      <c r="HE25" s="58"/>
      <c r="HF25" s="58"/>
      <c r="HG25" s="58"/>
      <c r="HH25" s="58"/>
      <c r="HI25" s="58"/>
      <c r="HJ25" s="58"/>
      <c r="HK25" s="58"/>
      <c r="HL25" s="58"/>
      <c r="HM25" s="58"/>
      <c r="HN25" s="58"/>
      <c r="HO25" s="58"/>
      <c r="HP25" s="58"/>
      <c r="HQ25" s="58"/>
      <c r="HR25" s="58"/>
      <c r="HS25" s="58"/>
      <c r="HT25" s="58"/>
      <c r="HU25" s="58"/>
      <c r="HV25" s="58"/>
      <c r="HW25" s="58"/>
      <c r="HX25" s="58"/>
      <c r="HY25" s="58"/>
      <c r="HZ25" s="58"/>
      <c r="IA25" s="58"/>
      <c r="IB25" s="58"/>
      <c r="IC25" s="58"/>
      <c r="ID25" s="58"/>
      <c r="IE25" s="58"/>
      <c r="IF25" s="58"/>
      <c r="IG25" s="58"/>
      <c r="IH25" s="58"/>
      <c r="II25" s="58"/>
      <c r="IJ25" s="58"/>
      <c r="IK25" s="58"/>
      <c r="IL25" s="58"/>
      <c r="IM25" s="58"/>
      <c r="IN25" s="58"/>
      <c r="IO25" s="58"/>
      <c r="IP25" s="58"/>
      <c r="IQ25" s="58"/>
      <c r="IR25" s="58"/>
      <c r="IS25" s="58"/>
      <c r="IT25" s="58"/>
      <c r="IU25" s="58"/>
      <c r="IV25" s="58"/>
      <c r="IW25" s="58"/>
      <c r="IX25" s="58"/>
      <c r="IY25" s="58"/>
      <c r="IZ25" s="58"/>
      <c r="JA25" s="58"/>
      <c r="JB25" s="58"/>
    </row>
    <row r="26" spans="1:264" s="57" customFormat="1" ht="30" customHeight="1" x14ac:dyDescent="0.25">
      <c r="B26" s="335"/>
      <c r="C26" s="136" t="s">
        <v>120</v>
      </c>
      <c r="D26" s="162">
        <v>4752000000</v>
      </c>
      <c r="E26" s="163">
        <v>50000</v>
      </c>
      <c r="F26" s="163">
        <v>100000</v>
      </c>
      <c r="G26" s="160">
        <v>1000</v>
      </c>
      <c r="H26" s="160"/>
      <c r="I26" s="160"/>
      <c r="J26" s="160"/>
      <c r="K26" s="163">
        <v>10000000</v>
      </c>
      <c r="L26" s="160">
        <v>100</v>
      </c>
      <c r="M26" s="160">
        <v>1000</v>
      </c>
      <c r="N26" s="161">
        <v>1000</v>
      </c>
      <c r="P26" s="58"/>
      <c r="Q26" s="58"/>
      <c r="R26" s="58"/>
      <c r="S26" s="58"/>
      <c r="T26" s="58"/>
      <c r="U26" s="58"/>
      <c r="V26" s="58"/>
      <c r="W26" s="58"/>
      <c r="X26" s="58"/>
      <c r="Y26" s="58"/>
      <c r="Z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c r="DM26" s="58"/>
      <c r="DN26" s="58"/>
      <c r="DO26" s="58"/>
      <c r="DP26" s="58"/>
      <c r="DQ26" s="58"/>
      <c r="DR26" s="58"/>
      <c r="DS26" s="58"/>
      <c r="DT26" s="58"/>
      <c r="DU26" s="58"/>
      <c r="DV26" s="58"/>
      <c r="DW26" s="58"/>
      <c r="DX26" s="58"/>
      <c r="DY26" s="58"/>
      <c r="DZ26" s="58"/>
      <c r="EA26" s="58"/>
      <c r="EB26" s="58"/>
      <c r="EC26" s="58"/>
      <c r="ED26" s="58"/>
      <c r="EE26" s="58"/>
      <c r="EF26" s="58"/>
      <c r="EG26" s="58"/>
      <c r="EH26" s="58"/>
      <c r="EI26" s="58"/>
      <c r="EJ26" s="58"/>
      <c r="EK26" s="58"/>
      <c r="EL26" s="58"/>
      <c r="EM26" s="58"/>
      <c r="EN26" s="58"/>
      <c r="EO26" s="58"/>
      <c r="EP26" s="58"/>
      <c r="EQ26" s="58"/>
      <c r="ER26" s="58"/>
      <c r="ES26" s="58"/>
      <c r="ET26" s="58"/>
      <c r="EU26" s="58"/>
      <c r="EV26" s="58"/>
      <c r="EW26" s="58"/>
      <c r="EX26" s="58"/>
      <c r="EY26" s="58"/>
      <c r="EZ26" s="58"/>
      <c r="FA26" s="58"/>
      <c r="FB26" s="58"/>
      <c r="FC26" s="58"/>
      <c r="FD26" s="58"/>
      <c r="FE26" s="58"/>
      <c r="FF26" s="58"/>
      <c r="FG26" s="58"/>
      <c r="FH26" s="58"/>
      <c r="FI26" s="58"/>
      <c r="FJ26" s="58"/>
      <c r="FK26" s="58"/>
      <c r="FL26" s="58"/>
      <c r="FM26" s="58"/>
      <c r="FN26" s="58"/>
      <c r="FO26" s="58"/>
      <c r="FP26" s="58"/>
      <c r="FQ26" s="58"/>
      <c r="FR26" s="58"/>
      <c r="FS26" s="58"/>
      <c r="FT26" s="58"/>
      <c r="FU26" s="58"/>
      <c r="FV26" s="58"/>
      <c r="FW26" s="58"/>
      <c r="FX26" s="58"/>
      <c r="FY26" s="58"/>
      <c r="FZ26" s="58"/>
      <c r="GA26" s="58"/>
      <c r="GB26" s="58"/>
      <c r="GC26" s="58"/>
      <c r="GD26" s="58"/>
      <c r="GE26" s="58"/>
      <c r="GF26" s="58"/>
      <c r="GG26" s="58"/>
      <c r="GH26" s="58"/>
      <c r="GI26" s="58"/>
      <c r="GJ26" s="58"/>
      <c r="GK26" s="58"/>
      <c r="GL26" s="58"/>
      <c r="GM26" s="58"/>
      <c r="GN26" s="58"/>
      <c r="GO26" s="58"/>
      <c r="GP26" s="58"/>
      <c r="GQ26" s="58"/>
      <c r="GR26" s="58"/>
      <c r="GS26" s="58"/>
      <c r="GT26" s="58"/>
      <c r="GU26" s="58"/>
      <c r="GV26" s="58"/>
      <c r="GW26" s="58"/>
      <c r="GX26" s="58"/>
      <c r="GY26" s="58"/>
      <c r="GZ26" s="58"/>
      <c r="HA26" s="58"/>
      <c r="HB26" s="58"/>
      <c r="HC26" s="58"/>
      <c r="HD26" s="58"/>
      <c r="HE26" s="58"/>
      <c r="HF26" s="58"/>
      <c r="HG26" s="58"/>
      <c r="HH26" s="58"/>
      <c r="HI26" s="58"/>
      <c r="HJ26" s="58"/>
      <c r="HK26" s="58"/>
      <c r="HL26" s="58"/>
      <c r="HM26" s="58"/>
      <c r="HN26" s="58"/>
      <c r="HO26" s="58"/>
      <c r="HP26" s="58"/>
      <c r="HQ26" s="58"/>
      <c r="HR26" s="58"/>
      <c r="HS26" s="58"/>
      <c r="HT26" s="58"/>
      <c r="HU26" s="58"/>
      <c r="HV26" s="58"/>
      <c r="HW26" s="58"/>
      <c r="HX26" s="58"/>
      <c r="HY26" s="58"/>
      <c r="HZ26" s="58"/>
      <c r="IA26" s="58"/>
      <c r="IB26" s="58"/>
      <c r="IC26" s="58"/>
      <c r="ID26" s="58"/>
      <c r="IE26" s="58"/>
      <c r="IF26" s="58"/>
      <c r="IG26" s="58"/>
      <c r="IH26" s="58"/>
      <c r="II26" s="58"/>
      <c r="IJ26" s="58"/>
      <c r="IK26" s="58"/>
      <c r="IL26" s="58"/>
      <c r="IM26" s="58"/>
      <c r="IN26" s="58"/>
      <c r="IO26" s="58"/>
      <c r="IP26" s="58"/>
      <c r="IQ26" s="58"/>
      <c r="IR26" s="58"/>
      <c r="IS26" s="58"/>
      <c r="IT26" s="58"/>
      <c r="IU26" s="58"/>
      <c r="IV26" s="58"/>
      <c r="IW26" s="58"/>
      <c r="IX26" s="58"/>
      <c r="IY26" s="58"/>
      <c r="IZ26" s="58"/>
      <c r="JA26" s="58"/>
      <c r="JB26" s="58"/>
    </row>
    <row r="27" spans="1:264" s="57" customFormat="1" ht="30" customHeight="1" x14ac:dyDescent="0.25">
      <c r="B27" s="335"/>
      <c r="C27" s="136" t="s">
        <v>121</v>
      </c>
      <c r="D27" s="164" t="s">
        <v>124</v>
      </c>
      <c r="E27" s="160" t="s">
        <v>123</v>
      </c>
      <c r="F27" s="160"/>
      <c r="G27" s="160"/>
      <c r="H27" s="160"/>
      <c r="I27" s="160" t="s">
        <v>124</v>
      </c>
      <c r="J27" s="160"/>
      <c r="K27" s="160"/>
      <c r="L27" s="160"/>
      <c r="M27" s="160"/>
      <c r="N27" s="161"/>
      <c r="P27" s="58"/>
      <c r="Q27" s="58"/>
      <c r="R27" s="58"/>
      <c r="S27" s="58"/>
      <c r="T27" s="58"/>
      <c r="U27" s="58"/>
      <c r="V27" s="58"/>
      <c r="W27" s="58"/>
      <c r="X27" s="58"/>
      <c r="Y27" s="58"/>
      <c r="Z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58"/>
      <c r="DU27" s="58"/>
      <c r="DV27" s="58"/>
      <c r="DW27" s="58"/>
      <c r="DX27" s="58"/>
      <c r="DY27" s="58"/>
      <c r="DZ27" s="58"/>
      <c r="EA27" s="58"/>
      <c r="EB27" s="58"/>
      <c r="EC27" s="58"/>
      <c r="ED27" s="58"/>
      <c r="EE27" s="58"/>
      <c r="EF27" s="58"/>
      <c r="EG27" s="58"/>
      <c r="EH27" s="58"/>
      <c r="EI27" s="58"/>
      <c r="EJ27" s="58"/>
      <c r="EK27" s="58"/>
      <c r="EL27" s="58"/>
      <c r="EM27" s="58"/>
      <c r="EN27" s="58"/>
      <c r="EO27" s="58"/>
      <c r="EP27" s="58"/>
      <c r="EQ27" s="58"/>
      <c r="ER27" s="58"/>
      <c r="ES27" s="58"/>
      <c r="ET27" s="58"/>
      <c r="EU27" s="58"/>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c r="HJ27" s="58"/>
      <c r="HK27" s="58"/>
      <c r="HL27" s="58"/>
      <c r="HM27" s="58"/>
      <c r="HN27" s="58"/>
      <c r="HO27" s="58"/>
      <c r="HP27" s="58"/>
      <c r="HQ27" s="58"/>
      <c r="HR27" s="58"/>
      <c r="HS27" s="58"/>
      <c r="HT27" s="58"/>
      <c r="HU27" s="58"/>
      <c r="HV27" s="58"/>
      <c r="HW27" s="58"/>
      <c r="HX27" s="58"/>
      <c r="HY27" s="58"/>
      <c r="HZ27" s="58"/>
      <c r="IA27" s="58"/>
      <c r="IB27" s="58"/>
      <c r="IC27" s="58"/>
      <c r="ID27" s="58"/>
      <c r="IE27" s="58"/>
      <c r="IF27" s="58"/>
      <c r="IG27" s="58"/>
      <c r="IH27" s="58"/>
      <c r="II27" s="58"/>
      <c r="IJ27" s="58"/>
      <c r="IK27" s="58"/>
      <c r="IL27" s="58"/>
      <c r="IM27" s="58"/>
      <c r="IN27" s="58"/>
      <c r="IO27" s="58"/>
      <c r="IP27" s="58"/>
      <c r="IQ27" s="58"/>
      <c r="IR27" s="58"/>
      <c r="IS27" s="58"/>
      <c r="IT27" s="58"/>
      <c r="IU27" s="58"/>
      <c r="IV27" s="58"/>
      <c r="IW27" s="58"/>
      <c r="IX27" s="58"/>
      <c r="IY27" s="58"/>
      <c r="IZ27" s="58"/>
      <c r="JA27" s="58"/>
      <c r="JB27" s="58"/>
    </row>
    <row r="28" spans="1:264" s="57" customFormat="1" ht="30" customHeight="1" x14ac:dyDescent="0.25">
      <c r="B28" s="335"/>
      <c r="C28" s="136" t="s">
        <v>125</v>
      </c>
      <c r="D28" s="84" t="s">
        <v>81</v>
      </c>
      <c r="E28" s="85" t="s">
        <v>81</v>
      </c>
      <c r="F28" s="85" t="s">
        <v>80</v>
      </c>
      <c r="G28" s="85" t="s">
        <v>79</v>
      </c>
      <c r="H28" s="85"/>
      <c r="I28" s="85" t="s">
        <v>80</v>
      </c>
      <c r="J28" s="85"/>
      <c r="K28" s="85" t="s">
        <v>81</v>
      </c>
      <c r="L28" s="85" t="s">
        <v>82</v>
      </c>
      <c r="M28" s="85" t="s">
        <v>79</v>
      </c>
      <c r="N28" s="86" t="s">
        <v>81</v>
      </c>
      <c r="P28" s="58"/>
      <c r="Q28" s="58"/>
      <c r="R28" s="58"/>
      <c r="S28" s="58"/>
      <c r="T28" s="58"/>
      <c r="U28" s="58"/>
      <c r="V28" s="58"/>
      <c r="W28" s="58"/>
      <c r="X28" s="58"/>
      <c r="Y28" s="58"/>
      <c r="Z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8"/>
      <c r="EJ28" s="58"/>
      <c r="EK28" s="58"/>
      <c r="EL28" s="58"/>
      <c r="EM28" s="58"/>
      <c r="EN28" s="58"/>
      <c r="EO28" s="58"/>
      <c r="EP28" s="58"/>
      <c r="EQ28" s="58"/>
      <c r="ER28" s="58"/>
      <c r="ES28" s="58"/>
      <c r="ET28" s="58"/>
      <c r="EU28" s="58"/>
      <c r="EV28" s="58"/>
      <c r="EW28" s="58"/>
      <c r="EX28" s="58"/>
      <c r="EY28" s="58"/>
      <c r="EZ28" s="58"/>
      <c r="FA28" s="58"/>
      <c r="FB28" s="58"/>
      <c r="FC28" s="58"/>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8"/>
      <c r="GI28" s="58"/>
      <c r="GJ28" s="58"/>
      <c r="GK28" s="58"/>
      <c r="GL28" s="58"/>
      <c r="GM28" s="58"/>
      <c r="GN28" s="58"/>
      <c r="GO28" s="58"/>
      <c r="GP28" s="58"/>
      <c r="GQ28" s="58"/>
      <c r="GR28" s="58"/>
      <c r="GS28" s="58"/>
      <c r="GT28" s="58"/>
      <c r="GU28" s="58"/>
      <c r="GV28" s="58"/>
      <c r="GW28" s="58"/>
      <c r="GX28" s="58"/>
      <c r="GY28" s="58"/>
      <c r="GZ28" s="58"/>
      <c r="HA28" s="58"/>
      <c r="HB28" s="58"/>
      <c r="HC28" s="58"/>
      <c r="HD28" s="58"/>
      <c r="HE28" s="58"/>
      <c r="HF28" s="58"/>
      <c r="HG28" s="58"/>
      <c r="HH28" s="58"/>
      <c r="HI28" s="58"/>
      <c r="HJ28" s="58"/>
      <c r="HK28" s="58"/>
      <c r="HL28" s="58"/>
      <c r="HM28" s="58"/>
      <c r="HN28" s="58"/>
      <c r="HO28" s="58"/>
      <c r="HP28" s="58"/>
      <c r="HQ28" s="58"/>
      <c r="HR28" s="58"/>
      <c r="HS28" s="58"/>
      <c r="HT28" s="58"/>
      <c r="HU28" s="58"/>
      <c r="HV28" s="58"/>
      <c r="HW28" s="58"/>
      <c r="HX28" s="58"/>
      <c r="HY28" s="58"/>
      <c r="HZ28" s="58"/>
      <c r="IA28" s="58"/>
      <c r="IB28" s="58"/>
      <c r="IC28" s="58"/>
      <c r="ID28" s="58"/>
      <c r="IE28" s="58"/>
      <c r="IF28" s="58"/>
      <c r="IG28" s="58"/>
      <c r="IH28" s="58"/>
      <c r="II28" s="58"/>
      <c r="IJ28" s="58"/>
      <c r="IK28" s="58"/>
      <c r="IL28" s="58"/>
      <c r="IM28" s="58"/>
      <c r="IN28" s="58"/>
      <c r="IO28" s="58"/>
      <c r="IP28" s="58"/>
      <c r="IQ28" s="58"/>
      <c r="IR28" s="58"/>
      <c r="IS28" s="58"/>
      <c r="IT28" s="58"/>
      <c r="IU28" s="58"/>
      <c r="IV28" s="58"/>
      <c r="IW28" s="58"/>
      <c r="IX28" s="58"/>
      <c r="IY28" s="58"/>
      <c r="IZ28" s="58"/>
      <c r="JA28" s="58"/>
      <c r="JB28" s="58"/>
    </row>
    <row r="29" spans="1:264" s="57" customFormat="1" ht="30" customHeight="1" x14ac:dyDescent="0.25">
      <c r="B29" s="335"/>
      <c r="C29" s="136" t="s">
        <v>126</v>
      </c>
      <c r="D29" s="83">
        <f>IFERROR(VLOOKUP(D28,tablas!$I$27:$L$30,2,0),"")</f>
        <v>5.0000999999999997E-2</v>
      </c>
      <c r="E29" s="78">
        <f>IFERROR(VLOOKUP(E28,tablas!$I$27:$L$30,2,0),"")</f>
        <v>5.0000999999999997E-2</v>
      </c>
      <c r="F29" s="78">
        <f>IFERROR(VLOOKUP(F28,tablas!$I$27:$L$30,2,0),"")</f>
        <v>0.10000100000000001</v>
      </c>
      <c r="G29" s="78">
        <f>IFERROR(VLOOKUP(G28,tablas!$I$27:$L$30,2,0),"")</f>
        <v>0.15001</v>
      </c>
      <c r="H29" s="78" t="str">
        <f>IFERROR(VLOOKUP(H28,tablas!$I$27:$L$30,2,0),"")</f>
        <v/>
      </c>
      <c r="I29" s="78">
        <f>IFERROR(VLOOKUP(I28,tablas!$I$27:$L$30,2,0),"")</f>
        <v>0.10000100000000001</v>
      </c>
      <c r="J29" s="78" t="str">
        <f>IFERROR(VLOOKUP(J28,tablas!$I$27:$L$30,2,0),"")</f>
        <v/>
      </c>
      <c r="K29" s="78">
        <f>IFERROR(VLOOKUP(K28,tablas!$I$27:$L$30,2,0),"")</f>
        <v>5.0000999999999997E-2</v>
      </c>
      <c r="L29" s="78">
        <f>IFERROR(VLOOKUP(L28,tablas!$I$27:$L$30,2,0),"")</f>
        <v>0.01</v>
      </c>
      <c r="M29" s="78">
        <f>IFERROR(VLOOKUP(M28,tablas!$I$27:$L$30,2,0),"")</f>
        <v>0.15001</v>
      </c>
      <c r="N29" s="79">
        <f>IFERROR(VLOOKUP(N28,tablas!$I$27:$L$30,2,0),"")</f>
        <v>5.0000999999999997E-2</v>
      </c>
      <c r="P29" s="58"/>
      <c r="Q29" s="58"/>
      <c r="R29" s="58"/>
      <c r="S29" s="58"/>
      <c r="T29" s="58"/>
      <c r="U29" s="58"/>
      <c r="V29" s="58"/>
      <c r="W29" s="58"/>
      <c r="X29" s="58"/>
      <c r="Y29" s="58"/>
      <c r="Z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c r="EO29" s="58"/>
      <c r="EP29" s="58"/>
      <c r="EQ29" s="58"/>
      <c r="ER29" s="58"/>
      <c r="ES29" s="58"/>
      <c r="ET29" s="58"/>
      <c r="EU29" s="58"/>
      <c r="EV29" s="58"/>
      <c r="EW29" s="58"/>
      <c r="EX29" s="58"/>
      <c r="EY29" s="58"/>
      <c r="EZ29" s="58"/>
      <c r="FA29" s="58"/>
      <c r="FB29" s="58"/>
      <c r="FC29" s="58"/>
      <c r="FD29" s="58"/>
      <c r="FE29" s="58"/>
      <c r="FF29" s="58"/>
      <c r="FG29" s="58"/>
      <c r="FH29" s="58"/>
      <c r="FI29" s="58"/>
      <c r="FJ29" s="58"/>
      <c r="FK29" s="58"/>
      <c r="FL29" s="58"/>
      <c r="FM29" s="58"/>
      <c r="FN29" s="58"/>
      <c r="FO29" s="58"/>
      <c r="FP29" s="58"/>
      <c r="FQ29" s="58"/>
      <c r="FR29" s="58"/>
      <c r="FS29" s="58"/>
      <c r="FT29" s="58"/>
      <c r="FU29" s="58"/>
      <c r="FV29" s="58"/>
      <c r="FW29" s="58"/>
      <c r="FX29" s="58"/>
      <c r="FY29" s="58"/>
      <c r="FZ29" s="58"/>
      <c r="GA29" s="58"/>
      <c r="GB29" s="58"/>
      <c r="GC29" s="58"/>
      <c r="GD29" s="58"/>
      <c r="GE29" s="58"/>
      <c r="GF29" s="58"/>
      <c r="GG29" s="58"/>
      <c r="GH29" s="58"/>
      <c r="GI29" s="58"/>
      <c r="GJ29" s="58"/>
      <c r="GK29" s="58"/>
      <c r="GL29" s="58"/>
      <c r="GM29" s="58"/>
      <c r="GN29" s="58"/>
      <c r="GO29" s="58"/>
      <c r="GP29" s="58"/>
      <c r="GQ29" s="58"/>
      <c r="GR29" s="58"/>
      <c r="GS29" s="58"/>
      <c r="GT29" s="58"/>
      <c r="GU29" s="58"/>
      <c r="GV29" s="58"/>
      <c r="GW29" s="58"/>
      <c r="GX29" s="58"/>
      <c r="GY29" s="58"/>
      <c r="GZ29" s="58"/>
      <c r="HA29" s="58"/>
      <c r="HB29" s="58"/>
      <c r="HC29" s="58"/>
      <c r="HD29" s="58"/>
      <c r="HE29" s="58"/>
      <c r="HF29" s="58"/>
      <c r="HG29" s="58"/>
      <c r="HH29" s="58"/>
      <c r="HI29" s="58"/>
      <c r="HJ29" s="58"/>
      <c r="HK29" s="58"/>
      <c r="HL29" s="58"/>
      <c r="HM29" s="58"/>
      <c r="HN29" s="58"/>
      <c r="HO29" s="58"/>
      <c r="HP29" s="58"/>
      <c r="HQ29" s="58"/>
      <c r="HR29" s="58"/>
      <c r="HS29" s="58"/>
      <c r="HT29" s="58"/>
      <c r="HU29" s="58"/>
      <c r="HV29" s="58"/>
      <c r="HW29" s="58"/>
      <c r="HX29" s="58"/>
      <c r="HY29" s="58"/>
      <c r="HZ29" s="58"/>
      <c r="IA29" s="58"/>
      <c r="IB29" s="58"/>
      <c r="IC29" s="58"/>
      <c r="ID29" s="58"/>
      <c r="IE29" s="58"/>
      <c r="IF29" s="58"/>
      <c r="IG29" s="58"/>
      <c r="IH29" s="58"/>
      <c r="II29" s="58"/>
      <c r="IJ29" s="58"/>
      <c r="IK29" s="58"/>
      <c r="IL29" s="58"/>
      <c r="IM29" s="58"/>
      <c r="IN29" s="58"/>
      <c r="IO29" s="58"/>
      <c r="IP29" s="58"/>
      <c r="IQ29" s="58"/>
      <c r="IR29" s="58"/>
      <c r="IS29" s="58"/>
      <c r="IT29" s="58"/>
      <c r="IU29" s="58"/>
      <c r="IV29" s="58"/>
      <c r="IW29" s="58"/>
      <c r="IX29" s="58"/>
      <c r="IY29" s="58"/>
      <c r="IZ29" s="58"/>
      <c r="JA29" s="58"/>
      <c r="JB29" s="58"/>
    </row>
    <row r="30" spans="1:264" s="57" customFormat="1" ht="30" customHeight="1" x14ac:dyDescent="0.25">
      <c r="B30" s="335"/>
      <c r="C30" s="136" t="s">
        <v>127</v>
      </c>
      <c r="D30" s="83">
        <f>IFERROR(VLOOKUP(D28,tablas!$I$27:$L$30,3,0),"")</f>
        <v>0.1</v>
      </c>
      <c r="E30" s="78">
        <f>IFERROR(VLOOKUP(E28,tablas!$I$27:$L$30,3,0),"")</f>
        <v>0.1</v>
      </c>
      <c r="F30" s="78">
        <f>IFERROR(VLOOKUP(F28,tablas!$I$27:$L$30,3,0),"")</f>
        <v>0.15</v>
      </c>
      <c r="G30" s="78">
        <f>IFERROR(VLOOKUP(G28,tablas!$I$27:$L$30,3,0),"")</f>
        <v>0.25</v>
      </c>
      <c r="H30" s="78" t="str">
        <f>IFERROR(VLOOKUP(H28,tablas!$I$27:$L$30,3,0),"")</f>
        <v/>
      </c>
      <c r="I30" s="78">
        <f>IFERROR(VLOOKUP(I28,tablas!$I$27:$L$30,3,0),"")</f>
        <v>0.15</v>
      </c>
      <c r="J30" s="78" t="str">
        <f>IFERROR(VLOOKUP(J28,tablas!$I$27:$L$30,3,0),"")</f>
        <v/>
      </c>
      <c r="K30" s="78">
        <f>IFERROR(VLOOKUP(K28,tablas!$I$27:$L$30,3,0),"")</f>
        <v>0.1</v>
      </c>
      <c r="L30" s="78">
        <f>IFERROR(VLOOKUP(L28,tablas!$I$27:$L$30,3,0),"")</f>
        <v>0.05</v>
      </c>
      <c r="M30" s="78">
        <f>IFERROR(VLOOKUP(M28,tablas!$I$27:$L$30,3,0),"")</f>
        <v>0.25</v>
      </c>
      <c r="N30" s="79">
        <f>IFERROR(VLOOKUP(N28,tablas!$I$27:$L$30,3,0),"")</f>
        <v>0.1</v>
      </c>
      <c r="P30" s="58"/>
      <c r="Q30" s="58"/>
      <c r="R30" s="58"/>
      <c r="S30" s="58"/>
      <c r="T30" s="58"/>
      <c r="U30" s="58"/>
      <c r="V30" s="58"/>
      <c r="W30" s="58"/>
      <c r="X30" s="58"/>
      <c r="Y30" s="58"/>
      <c r="Z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c r="EO30" s="58"/>
      <c r="EP30" s="58"/>
      <c r="EQ30" s="58"/>
      <c r="ER30" s="58"/>
      <c r="ES30" s="58"/>
      <c r="ET30" s="58"/>
      <c r="EU30" s="58"/>
      <c r="EV30" s="58"/>
      <c r="EW30" s="58"/>
      <c r="EX30" s="58"/>
      <c r="EY30" s="58"/>
      <c r="EZ30" s="58"/>
      <c r="FA30" s="58"/>
      <c r="FB30" s="58"/>
      <c r="FC30" s="58"/>
      <c r="FD30" s="58"/>
      <c r="FE30" s="58"/>
      <c r="FF30" s="58"/>
      <c r="FG30" s="58"/>
      <c r="FH30" s="58"/>
      <c r="FI30" s="58"/>
      <c r="FJ30" s="58"/>
      <c r="FK30" s="58"/>
      <c r="FL30" s="58"/>
      <c r="FM30" s="58"/>
      <c r="FN30" s="58"/>
      <c r="FO30" s="58"/>
      <c r="FP30" s="58"/>
      <c r="FQ30" s="58"/>
      <c r="FR30" s="58"/>
      <c r="FS30" s="58"/>
      <c r="FT30" s="58"/>
      <c r="FU30" s="58"/>
      <c r="FV30" s="58"/>
      <c r="FW30" s="58"/>
      <c r="FX30" s="58"/>
      <c r="FY30" s="58"/>
      <c r="FZ30" s="58"/>
      <c r="GA30" s="58"/>
      <c r="GB30" s="58"/>
      <c r="GC30" s="58"/>
      <c r="GD30" s="58"/>
      <c r="GE30" s="58"/>
      <c r="GF30" s="58"/>
      <c r="GG30" s="58"/>
      <c r="GH30" s="58"/>
      <c r="GI30" s="58"/>
      <c r="GJ30" s="58"/>
      <c r="GK30" s="58"/>
      <c r="GL30" s="58"/>
      <c r="GM30" s="58"/>
      <c r="GN30" s="58"/>
      <c r="GO30" s="58"/>
      <c r="GP30" s="58"/>
      <c r="GQ30" s="58"/>
      <c r="GR30" s="58"/>
      <c r="GS30" s="58"/>
      <c r="GT30" s="58"/>
      <c r="GU30" s="58"/>
      <c r="GV30" s="58"/>
      <c r="GW30" s="58"/>
      <c r="GX30" s="58"/>
      <c r="GY30" s="58"/>
      <c r="GZ30" s="58"/>
      <c r="HA30" s="58"/>
      <c r="HB30" s="58"/>
      <c r="HC30" s="58"/>
      <c r="HD30" s="58"/>
      <c r="HE30" s="58"/>
      <c r="HF30" s="58"/>
      <c r="HG30" s="58"/>
      <c r="HH30" s="58"/>
      <c r="HI30" s="58"/>
      <c r="HJ30" s="58"/>
      <c r="HK30" s="58"/>
      <c r="HL30" s="58"/>
      <c r="HM30" s="58"/>
      <c r="HN30" s="58"/>
      <c r="HO30" s="58"/>
      <c r="HP30" s="58"/>
      <c r="HQ30" s="58"/>
      <c r="HR30" s="58"/>
      <c r="HS30" s="58"/>
      <c r="HT30" s="58"/>
      <c r="HU30" s="58"/>
      <c r="HV30" s="58"/>
      <c r="HW30" s="58"/>
      <c r="HX30" s="58"/>
      <c r="HY30" s="58"/>
      <c r="HZ30" s="58"/>
      <c r="IA30" s="58"/>
      <c r="IB30" s="58"/>
      <c r="IC30" s="58"/>
      <c r="ID30" s="58"/>
      <c r="IE30" s="58"/>
      <c r="IF30" s="58"/>
      <c r="IG30" s="58"/>
      <c r="IH30" s="58"/>
      <c r="II30" s="58"/>
      <c r="IJ30" s="58"/>
      <c r="IK30" s="58"/>
      <c r="IL30" s="58"/>
      <c r="IM30" s="58"/>
      <c r="IN30" s="58"/>
      <c r="IO30" s="58"/>
      <c r="IP30" s="58"/>
      <c r="IQ30" s="58"/>
      <c r="IR30" s="58"/>
      <c r="IS30" s="58"/>
      <c r="IT30" s="58"/>
      <c r="IU30" s="58"/>
      <c r="IV30" s="58"/>
      <c r="IW30" s="58"/>
      <c r="IX30" s="58"/>
      <c r="IY30" s="58"/>
      <c r="IZ30" s="58"/>
      <c r="JA30" s="58"/>
      <c r="JB30" s="58"/>
    </row>
    <row r="31" spans="1:264" s="57" customFormat="1" ht="30" customHeight="1" x14ac:dyDescent="0.25">
      <c r="B31" s="335"/>
      <c r="C31" s="136" t="s">
        <v>128</v>
      </c>
      <c r="D31" s="165">
        <v>0.06</v>
      </c>
      <c r="E31" s="166">
        <v>0.06</v>
      </c>
      <c r="F31" s="166">
        <v>0.10199999999999999</v>
      </c>
      <c r="G31" s="166">
        <v>0.2</v>
      </c>
      <c r="H31" s="166"/>
      <c r="I31" s="166">
        <v>0.15</v>
      </c>
      <c r="J31" s="166"/>
      <c r="K31" s="166">
        <v>0.06</v>
      </c>
      <c r="L31" s="166">
        <v>0.01</v>
      </c>
      <c r="M31" s="166">
        <v>0.2</v>
      </c>
      <c r="N31" s="167">
        <v>0.08</v>
      </c>
      <c r="P31" s="58"/>
      <c r="Q31" s="58"/>
      <c r="R31" s="58"/>
      <c r="S31" s="58"/>
      <c r="T31" s="58"/>
      <c r="U31" s="58"/>
      <c r="V31" s="58"/>
      <c r="W31" s="58"/>
      <c r="X31" s="58"/>
      <c r="Y31" s="58"/>
      <c r="Z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58"/>
      <c r="GC31" s="58"/>
      <c r="GD31" s="58"/>
      <c r="GE31" s="58"/>
      <c r="GF31" s="58"/>
      <c r="GG31" s="58"/>
      <c r="GH31" s="58"/>
      <c r="GI31" s="58"/>
      <c r="GJ31" s="58"/>
      <c r="GK31" s="58"/>
      <c r="GL31" s="58"/>
      <c r="GM31" s="58"/>
      <c r="GN31" s="58"/>
      <c r="GO31" s="58"/>
      <c r="GP31" s="58"/>
      <c r="GQ31" s="58"/>
      <c r="GR31" s="58"/>
      <c r="GS31" s="58"/>
      <c r="GT31" s="58"/>
      <c r="GU31" s="58"/>
      <c r="GV31" s="58"/>
      <c r="GW31" s="58"/>
      <c r="GX31" s="58"/>
      <c r="GY31" s="58"/>
      <c r="GZ31" s="58"/>
      <c r="HA31" s="58"/>
      <c r="HB31" s="58"/>
      <c r="HC31" s="58"/>
      <c r="HD31" s="58"/>
      <c r="HE31" s="58"/>
      <c r="HF31" s="58"/>
      <c r="HG31" s="58"/>
      <c r="HH31" s="58"/>
      <c r="HI31" s="58"/>
      <c r="HJ31" s="58"/>
      <c r="HK31" s="58"/>
      <c r="HL31" s="58"/>
      <c r="HM31" s="58"/>
      <c r="HN31" s="58"/>
      <c r="HO31" s="58"/>
      <c r="HP31" s="58"/>
      <c r="HQ31" s="58"/>
      <c r="HR31" s="58"/>
      <c r="HS31" s="58"/>
      <c r="HT31" s="58"/>
      <c r="HU31" s="58"/>
      <c r="HV31" s="58"/>
      <c r="HW31" s="58"/>
      <c r="HX31" s="58"/>
      <c r="HY31" s="58"/>
      <c r="HZ31" s="58"/>
      <c r="IA31" s="58"/>
      <c r="IB31" s="58"/>
      <c r="IC31" s="58"/>
      <c r="ID31" s="58"/>
      <c r="IE31" s="58"/>
      <c r="IF31" s="58"/>
      <c r="IG31" s="58"/>
      <c r="IH31" s="58"/>
      <c r="II31" s="58"/>
      <c r="IJ31" s="58"/>
      <c r="IK31" s="58"/>
      <c r="IL31" s="58"/>
      <c r="IM31" s="58"/>
      <c r="IN31" s="58"/>
      <c r="IO31" s="58"/>
      <c r="IP31" s="58"/>
      <c r="IQ31" s="58"/>
      <c r="IR31" s="58"/>
      <c r="IS31" s="58"/>
      <c r="IT31" s="58"/>
      <c r="IU31" s="58"/>
      <c r="IV31" s="58"/>
      <c r="IW31" s="58"/>
      <c r="IX31" s="58"/>
      <c r="IY31" s="58"/>
      <c r="IZ31" s="58"/>
      <c r="JA31" s="58"/>
      <c r="JB31" s="58"/>
    </row>
    <row r="32" spans="1:264" s="57" customFormat="1" ht="30" customHeight="1" thickBot="1" x14ac:dyDescent="0.3">
      <c r="B32" s="336"/>
      <c r="C32" s="137" t="s">
        <v>273</v>
      </c>
      <c r="D32" s="87">
        <f>IFERROR(IF(D24="Cuantitativa",D26*D31,""),"")</f>
        <v>285120000</v>
      </c>
      <c r="E32" s="88" t="str">
        <f t="shared" ref="E32:N32" si="0">IFERROR(IF(E24="Cuantitativa",E26*E31,""),"")</f>
        <v/>
      </c>
      <c r="F32" s="88">
        <f t="shared" si="0"/>
        <v>10200</v>
      </c>
      <c r="G32" s="88">
        <f t="shared" si="0"/>
        <v>200</v>
      </c>
      <c r="H32" s="88">
        <f t="shared" si="0"/>
        <v>0</v>
      </c>
      <c r="I32" s="88">
        <f t="shared" si="0"/>
        <v>0</v>
      </c>
      <c r="J32" s="88">
        <f t="shared" si="0"/>
        <v>0</v>
      </c>
      <c r="K32" s="88">
        <f t="shared" si="0"/>
        <v>600000</v>
      </c>
      <c r="L32" s="88">
        <f t="shared" si="0"/>
        <v>1</v>
      </c>
      <c r="M32" s="88" t="str">
        <f t="shared" si="0"/>
        <v/>
      </c>
      <c r="N32" s="89" t="str">
        <f t="shared" si="0"/>
        <v/>
      </c>
      <c r="P32" s="58"/>
      <c r="Q32" s="58"/>
      <c r="R32" s="58"/>
      <c r="S32" s="58"/>
      <c r="T32" s="58"/>
      <c r="U32" s="58"/>
      <c r="V32" s="58"/>
      <c r="W32" s="58"/>
      <c r="X32" s="58"/>
      <c r="Y32" s="58"/>
      <c r="Z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c r="DK32" s="58"/>
      <c r="DL32" s="58"/>
      <c r="DM32" s="58"/>
      <c r="DN32" s="58"/>
      <c r="DO32" s="58"/>
      <c r="DP32" s="58"/>
      <c r="DQ32" s="58"/>
      <c r="DR32" s="58"/>
      <c r="DS32" s="58"/>
      <c r="DT32" s="58"/>
      <c r="DU32" s="58"/>
      <c r="DV32" s="58"/>
      <c r="DW32" s="58"/>
      <c r="DX32" s="58"/>
      <c r="DY32" s="58"/>
      <c r="DZ32" s="58"/>
      <c r="EA32" s="58"/>
      <c r="EB32" s="58"/>
      <c r="EC32" s="58"/>
      <c r="ED32" s="58"/>
      <c r="EE32" s="58"/>
      <c r="EF32" s="58"/>
      <c r="EG32" s="58"/>
      <c r="EH32" s="58"/>
      <c r="EI32" s="58"/>
      <c r="EJ32" s="58"/>
      <c r="EK32" s="58"/>
      <c r="EL32" s="58"/>
      <c r="EM32" s="58"/>
      <c r="EN32" s="58"/>
      <c r="EO32" s="58"/>
      <c r="EP32" s="58"/>
      <c r="EQ32" s="58"/>
      <c r="ER32" s="58"/>
      <c r="ES32" s="58"/>
      <c r="ET32" s="58"/>
      <c r="EU32" s="58"/>
      <c r="EV32" s="58"/>
      <c r="EW32" s="58"/>
      <c r="EX32" s="58"/>
      <c r="EY32" s="58"/>
      <c r="EZ32" s="58"/>
      <c r="FA32" s="58"/>
      <c r="FB32" s="58"/>
      <c r="FC32" s="58"/>
      <c r="FD32" s="58"/>
      <c r="FE32" s="58"/>
      <c r="FF32" s="58"/>
      <c r="FG32" s="58"/>
      <c r="FH32" s="58"/>
      <c r="FI32" s="58"/>
      <c r="FJ32" s="58"/>
      <c r="FK32" s="58"/>
      <c r="FL32" s="58"/>
      <c r="FM32" s="58"/>
      <c r="FN32" s="58"/>
      <c r="FO32" s="58"/>
      <c r="FP32" s="58"/>
      <c r="FQ32" s="58"/>
      <c r="FR32" s="58"/>
      <c r="FS32" s="58"/>
      <c r="FT32" s="58"/>
      <c r="FU32" s="58"/>
      <c r="FV32" s="58"/>
      <c r="FW32" s="58"/>
      <c r="FX32" s="58"/>
      <c r="FY32" s="58"/>
      <c r="FZ32" s="58"/>
      <c r="GA32" s="58"/>
      <c r="GB32" s="58"/>
      <c r="GC32" s="58"/>
      <c r="GD32" s="58"/>
      <c r="GE32" s="58"/>
      <c r="GF32" s="58"/>
      <c r="GG32" s="58"/>
      <c r="GH32" s="58"/>
      <c r="GI32" s="58"/>
      <c r="GJ32" s="58"/>
      <c r="GK32" s="58"/>
      <c r="GL32" s="58"/>
      <c r="GM32" s="58"/>
      <c r="GN32" s="58"/>
      <c r="GO32" s="58"/>
      <c r="GP32" s="58"/>
      <c r="GQ32" s="58"/>
      <c r="GR32" s="58"/>
      <c r="GS32" s="58"/>
      <c r="GT32" s="58"/>
      <c r="GU32" s="58"/>
      <c r="GV32" s="58"/>
      <c r="GW32" s="58"/>
      <c r="GX32" s="58"/>
      <c r="GY32" s="58"/>
      <c r="GZ32" s="58"/>
      <c r="HA32" s="58"/>
      <c r="HB32" s="58"/>
      <c r="HC32" s="58"/>
      <c r="HD32" s="58"/>
      <c r="HE32" s="58"/>
      <c r="HF32" s="58"/>
      <c r="HG32" s="58"/>
      <c r="HH32" s="58"/>
      <c r="HI32" s="58"/>
      <c r="HJ32" s="58"/>
      <c r="HK32" s="58"/>
      <c r="HL32" s="58"/>
      <c r="HM32" s="58"/>
      <c r="HN32" s="58"/>
      <c r="HO32" s="58"/>
      <c r="HP32" s="58"/>
      <c r="HQ32" s="58"/>
      <c r="HR32" s="58"/>
      <c r="HS32" s="58"/>
      <c r="HT32" s="58"/>
      <c r="HU32" s="58"/>
      <c r="HV32" s="58"/>
      <c r="HW32" s="58"/>
      <c r="HX32" s="58"/>
      <c r="HY32" s="58"/>
      <c r="HZ32" s="58"/>
      <c r="IA32" s="58"/>
      <c r="IB32" s="58"/>
      <c r="IC32" s="58"/>
      <c r="ID32" s="58"/>
      <c r="IE32" s="58"/>
      <c r="IF32" s="58"/>
      <c r="IG32" s="58"/>
      <c r="IH32" s="58"/>
      <c r="II32" s="58"/>
      <c r="IJ32" s="58"/>
      <c r="IK32" s="58"/>
      <c r="IL32" s="58"/>
      <c r="IM32" s="58"/>
      <c r="IN32" s="58"/>
      <c r="IO32" s="58"/>
      <c r="IP32" s="58"/>
      <c r="IQ32" s="58"/>
      <c r="IR32" s="58"/>
      <c r="IS32" s="58"/>
      <c r="IT32" s="58"/>
      <c r="IU32" s="58"/>
      <c r="IV32" s="58"/>
      <c r="IW32" s="58"/>
      <c r="IX32" s="58"/>
      <c r="IY32" s="58"/>
      <c r="IZ32" s="58"/>
      <c r="JA32" s="58"/>
      <c r="JB32" s="58"/>
    </row>
    <row r="33" spans="2:262" s="57" customFormat="1" ht="51" customHeight="1" x14ac:dyDescent="0.25">
      <c r="B33" s="346" t="s">
        <v>129</v>
      </c>
      <c r="C33" s="75" t="s">
        <v>130</v>
      </c>
      <c r="D33" s="168" t="s">
        <v>131</v>
      </c>
      <c r="E33" s="169" t="s">
        <v>132</v>
      </c>
      <c r="F33" s="169" t="s">
        <v>239</v>
      </c>
      <c r="G33" s="169"/>
      <c r="H33" s="169"/>
      <c r="I33" s="169" t="s">
        <v>131</v>
      </c>
      <c r="J33" s="169"/>
      <c r="K33" s="169"/>
      <c r="L33" s="169"/>
      <c r="M33" s="169"/>
      <c r="N33" s="170"/>
      <c r="P33" s="58"/>
      <c r="Q33" s="58"/>
      <c r="R33" s="58"/>
      <c r="S33" s="58"/>
      <c r="T33" s="58"/>
      <c r="U33" s="58"/>
      <c r="V33" s="58"/>
      <c r="W33" s="58"/>
      <c r="X33" s="58"/>
      <c r="Y33" s="58"/>
      <c r="Z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c r="EO33" s="58"/>
      <c r="EP33" s="58"/>
      <c r="EQ33" s="58"/>
      <c r="ER33" s="58"/>
      <c r="ES33" s="58"/>
      <c r="ET33" s="58"/>
      <c r="EU33" s="58"/>
      <c r="EV33" s="58"/>
      <c r="EW33" s="58"/>
      <c r="EX33" s="58"/>
      <c r="EY33" s="58"/>
      <c r="EZ33" s="58"/>
      <c r="FA33" s="58"/>
      <c r="FB33" s="58"/>
      <c r="FC33" s="58"/>
      <c r="FD33" s="58"/>
      <c r="FE33" s="58"/>
      <c r="FF33" s="58"/>
      <c r="FG33" s="58"/>
      <c r="FH33" s="58"/>
      <c r="FI33" s="58"/>
      <c r="FJ33" s="58"/>
      <c r="FK33" s="58"/>
      <c r="FL33" s="58"/>
      <c r="FM33" s="58"/>
      <c r="FN33" s="58"/>
      <c r="FO33" s="58"/>
      <c r="FP33" s="58"/>
      <c r="FQ33" s="58"/>
      <c r="FR33" s="58"/>
      <c r="FS33" s="58"/>
      <c r="FT33" s="58"/>
      <c r="FU33" s="58"/>
      <c r="FV33" s="58"/>
      <c r="FW33" s="58"/>
      <c r="FX33" s="58"/>
      <c r="FY33" s="58"/>
      <c r="FZ33" s="58"/>
      <c r="GA33" s="58"/>
      <c r="GB33" s="58"/>
      <c r="GC33" s="58"/>
      <c r="GD33" s="58"/>
      <c r="GE33" s="58"/>
      <c r="GF33" s="58"/>
      <c r="GG33" s="58"/>
      <c r="GH33" s="58"/>
      <c r="GI33" s="58"/>
      <c r="GJ33" s="58"/>
      <c r="GK33" s="58"/>
      <c r="GL33" s="58"/>
      <c r="GM33" s="58"/>
      <c r="GN33" s="58"/>
      <c r="GO33" s="58"/>
      <c r="GP33" s="58"/>
      <c r="GQ33" s="58"/>
      <c r="GR33" s="58"/>
      <c r="GS33" s="58"/>
      <c r="GT33" s="58"/>
      <c r="GU33" s="58"/>
      <c r="GV33" s="58"/>
      <c r="GW33" s="58"/>
      <c r="GX33" s="58"/>
      <c r="GY33" s="58"/>
      <c r="GZ33" s="58"/>
      <c r="HA33" s="58"/>
      <c r="HB33" s="58"/>
      <c r="HC33" s="58"/>
      <c r="HD33" s="58"/>
      <c r="HE33" s="58"/>
      <c r="HF33" s="58"/>
      <c r="HG33" s="58"/>
      <c r="HH33" s="58"/>
      <c r="HI33" s="58"/>
      <c r="HJ33" s="58"/>
      <c r="HK33" s="58"/>
      <c r="HL33" s="58"/>
      <c r="HM33" s="58"/>
      <c r="HN33" s="58"/>
      <c r="HO33" s="58"/>
      <c r="HP33" s="58"/>
      <c r="HQ33" s="58"/>
      <c r="HR33" s="58"/>
      <c r="HS33" s="58"/>
      <c r="HT33" s="58"/>
      <c r="HU33" s="58"/>
      <c r="HV33" s="58"/>
      <c r="HW33" s="58"/>
      <c r="HX33" s="58"/>
      <c r="HY33" s="58"/>
      <c r="HZ33" s="58"/>
      <c r="IA33" s="58"/>
      <c r="IB33" s="58"/>
      <c r="IC33" s="58"/>
      <c r="ID33" s="58"/>
      <c r="IE33" s="58"/>
      <c r="IF33" s="58"/>
      <c r="IG33" s="58"/>
      <c r="IH33" s="58"/>
      <c r="II33" s="58"/>
      <c r="IJ33" s="58"/>
      <c r="IK33" s="58"/>
      <c r="IL33" s="58"/>
      <c r="IM33" s="58"/>
      <c r="IN33" s="58"/>
      <c r="IO33" s="58"/>
      <c r="IP33" s="58"/>
      <c r="IQ33" s="58"/>
      <c r="IR33" s="58"/>
      <c r="IS33" s="58"/>
      <c r="IT33" s="58"/>
      <c r="IU33" s="58"/>
      <c r="IV33" s="58"/>
      <c r="IW33" s="58"/>
      <c r="IX33" s="58"/>
      <c r="IY33" s="58"/>
      <c r="IZ33" s="58"/>
      <c r="JA33" s="58"/>
      <c r="JB33" s="58"/>
    </row>
    <row r="34" spans="2:262" s="57" customFormat="1" ht="30" customHeight="1" x14ac:dyDescent="0.25">
      <c r="B34" s="347"/>
      <c r="C34" s="76" t="s">
        <v>133</v>
      </c>
      <c r="D34" s="171" t="s">
        <v>134</v>
      </c>
      <c r="E34" s="172" t="s">
        <v>135</v>
      </c>
      <c r="F34" s="172"/>
      <c r="G34" s="172"/>
      <c r="H34" s="172"/>
      <c r="I34" s="172" t="s">
        <v>136</v>
      </c>
      <c r="J34" s="172"/>
      <c r="K34" s="172"/>
      <c r="L34" s="172"/>
      <c r="M34" s="172"/>
      <c r="N34" s="173"/>
      <c r="S34" s="58"/>
      <c r="T34" s="58"/>
      <c r="U34" s="58"/>
      <c r="V34" s="58"/>
      <c r="W34" s="58"/>
      <c r="X34" s="58"/>
      <c r="Y34" s="58"/>
      <c r="Z34" s="58"/>
    </row>
    <row r="35" spans="2:262" s="57" customFormat="1" ht="82.5" customHeight="1" x14ac:dyDescent="0.25">
      <c r="B35" s="347"/>
      <c r="C35" s="76" t="s">
        <v>137</v>
      </c>
      <c r="D35" s="174">
        <v>158400</v>
      </c>
      <c r="E35" s="175">
        <v>0.1</v>
      </c>
      <c r="F35" s="176">
        <v>10</v>
      </c>
      <c r="G35" s="176">
        <v>100</v>
      </c>
      <c r="H35" s="177">
        <v>0.05</v>
      </c>
      <c r="I35" s="177">
        <v>0.1</v>
      </c>
      <c r="J35" s="178"/>
      <c r="K35" s="178">
        <v>500000</v>
      </c>
      <c r="L35" s="178">
        <v>0</v>
      </c>
      <c r="M35" s="178">
        <v>100</v>
      </c>
      <c r="N35" s="179">
        <v>100</v>
      </c>
    </row>
    <row r="36" spans="2:262" s="57" customFormat="1" ht="58.5" customHeight="1" thickBot="1" x14ac:dyDescent="0.3">
      <c r="B36" s="348"/>
      <c r="C36" s="77" t="s">
        <v>138</v>
      </c>
      <c r="D36" s="103" t="str">
        <f>IFERROR(VLOOKUP(D20,Tabla19[],IF(D24="Cuantitativa",IF(D35&gt;D32,3,2),IF(D35&lt;D31,2,3)),FALSE),"")</f>
        <v>ECONÓMICO</v>
      </c>
      <c r="E36" s="91" t="str">
        <f>IFERROR(VLOOKUP(E20,Tabla19[],IF(E24="Cuantitativa",IF(E35&gt;E32,3,2),IF(E35&lt;E31,2,3)),FALSE),"")</f>
        <v>INEFICAZ</v>
      </c>
      <c r="F36" s="91" t="str">
        <f>IFERROR(VLOOKUP(F20,Tabla19[],IF(F24="Cuantitativa",IF(F35&gt;F32,3,2),IF(F35&lt;F31,2,3)),FALSE),"")</f>
        <v>ECONÓMICO EFECTIVO</v>
      </c>
      <c r="G36" s="91" t="str">
        <f>IFERROR(VLOOKUP(G20,Tabla19[],IF(G24="Cuantitativa",IF(G35&gt;G32,3,2),IF(G35&lt;G31,2,3)),FALSE),"")</f>
        <v>ECONÓMICO</v>
      </c>
      <c r="H36" s="91" t="str">
        <f>IFERROR(VLOOKUP(H20,Tabla19[],IF(H24="Cuantitativa",IF(H35&gt;H32,3,2),IF(H35&lt;H31,2,3)),FALSE),"")</f>
        <v>INEFECTIVO</v>
      </c>
      <c r="I36" s="91" t="str">
        <f>IFERROR(VLOOKUP(I20,Tabla19[],IF(I24="Cuantitativa",IF(I35&gt;I32,3,2),IF(I35&lt;I31,2,3)),FALSE),"")</f>
        <v>ANTIECONÓMICO INEFECTIVO</v>
      </c>
      <c r="J36" s="91" t="str">
        <f>IFERROR(VLOOKUP(J20,Tabla19[],IF(J24="Cuantitativa",IF(J35&gt;J32,3,2),IF(J35&lt;J31,2,3)),FALSE),"")</f>
        <v/>
      </c>
      <c r="K36" s="91" t="str">
        <f>IFERROR(VLOOKUP(K20,Tabla19[],IF(K24="Cuantitativa",IF(K35&gt;K32,3,2),IF(K35&lt;K31,2,3)),FALSE),"")</f>
        <v>AGREGA VALOR PÚBLICO O SE DISPONE DE LOS RECURSOS NECESARIOS</v>
      </c>
      <c r="L36" s="91" t="str">
        <f>IFERROR(VLOOKUP(L20,Tabla19[],IF(L24="Cuantitativa",IF(L35&gt;L32,3,2),IF(L35&lt;L31,2,3)),FALSE),"")</f>
        <v>ECONÓMICO</v>
      </c>
      <c r="M36" s="91" t="str">
        <f>IFERROR(VLOOKUP(M20,Tabla19[],IF(M24="Cuantitativa",IF(M35&gt;M32,3,2),IF(M35&lt;M31,2,3)),FALSE),"")</f>
        <v>INEQUITATIVO</v>
      </c>
      <c r="N36" s="104" t="str">
        <f>IFERROR(VLOOKUP(N20,Tabla19[],IF(N24="Cuantitativa",IF(N35&gt;N32,3,2),IF(N35&lt;N31,2,3)),FALSE),"")</f>
        <v>NO SE AGREGA VALOR PÚBLICO O NO SE DISPONE DE LOS RECURSOS NECESARIOS</v>
      </c>
    </row>
    <row r="37" spans="2:262" s="57" customFormat="1" ht="21" customHeight="1" x14ac:dyDescent="0.25">
      <c r="B37" s="65"/>
      <c r="C37" s="61"/>
      <c r="D37" s="90"/>
      <c r="E37" s="65"/>
      <c r="F37" s="65"/>
      <c r="G37" s="65"/>
      <c r="H37" s="65"/>
      <c r="I37" s="65"/>
      <c r="J37" s="65"/>
      <c r="K37" s="65"/>
      <c r="L37" s="65"/>
      <c r="M37" s="65"/>
      <c r="N37" s="65"/>
    </row>
    <row r="38" spans="2:262" ht="15.75" thickBot="1" x14ac:dyDescent="0.3">
      <c r="B38" s="64"/>
      <c r="C38" s="64"/>
      <c r="D38" s="64"/>
      <c r="E38" s="64"/>
      <c r="F38" s="64"/>
      <c r="G38" s="64"/>
      <c r="H38" s="64"/>
      <c r="I38" s="64"/>
      <c r="J38" s="64"/>
      <c r="K38" s="64"/>
      <c r="L38" s="64"/>
      <c r="M38" s="64"/>
      <c r="N38" s="64"/>
    </row>
    <row r="39" spans="2:262" ht="105" customHeight="1" x14ac:dyDescent="0.25">
      <c r="B39" s="344" t="s">
        <v>139</v>
      </c>
      <c r="C39" s="345"/>
      <c r="D39" s="180" t="str">
        <f>tablas!J49</f>
        <v>OBJETIVO 1: Determinar si la SDA  hace cumplir de forma eficiente y efectiva las normas relativas a la política medioambiental.</v>
      </c>
      <c r="E39" s="181" t="str">
        <f>tablas!J50</f>
        <v>OBJETIVO 2: Evaluar la eficiencia y la eficacia de los sistemas institucionales para supervisar el modo en que los beneficiarios de subvenciones utilizan los fondos recibidos</v>
      </c>
      <c r="F39" s="181" t="str">
        <f>tablas!J51</f>
        <v>OBJETIVO 3</v>
      </c>
      <c r="G39" s="181" t="str">
        <f>tablas!J52</f>
        <v>OBJETIVO 4</v>
      </c>
      <c r="H39" s="182" t="str">
        <f>tablas!J53</f>
        <v>OBJETIVO 5</v>
      </c>
      <c r="I39" s="352" t="s">
        <v>140</v>
      </c>
      <c r="J39" s="353"/>
      <c r="K39" s="64"/>
      <c r="L39" s="64"/>
      <c r="M39" s="64"/>
      <c r="N39" s="64"/>
    </row>
    <row r="40" spans="2:262" ht="42.75" customHeight="1" x14ac:dyDescent="0.25">
      <c r="B40" s="327" t="s">
        <v>96</v>
      </c>
      <c r="C40" s="328"/>
      <c r="D40" s="183" t="str">
        <f>IFERROR(IF(COUNTIFS($D$18:$N$18,D$39,$D$36:$N$36,"*ANTIECONÓMICO*")/COUNTIFS($D$18:$N$18,D$39,$D$20:$N$20,"*Economía*")&gt;25%,"ANTIECONÓMICO","ECONÓMICO" ),"")</f>
        <v>ECONÓMICO</v>
      </c>
      <c r="E40" s="184" t="str">
        <f>IFERROR(IF(COUNTIFS($D$18:$N$18,E$39,$D$36:$N$36,"*ANTIECONÓMICO*")/COUNTIFS($D$18:$N$18,E$39,$D$20:$N$20,"*Economía*")&gt;25%,"ANTIECONÓMICO","ECONÓMICO" ),"")</f>
        <v>ECONÓMICO</v>
      </c>
      <c r="F40" s="184" t="str">
        <f>IFERROR(IF(COUNTIFS($D$18:$N$18,F$39,$D$36:$N$36,"*ANTIECONÓMICO*")/COUNTIFS($D$18:$N$18,F$39,$D$20:$N$20,"*Economía*")&gt;25%,"ANTIECONÓMICO","ECONÓMICO" ),"")</f>
        <v>ANTIECONÓMICO</v>
      </c>
      <c r="G40" s="184" t="str">
        <f>IFERROR(IF(COUNTIFS($D$18:$N$18,G$39,$D$36:$N$36,"*ANTIECONÓMICO*")/COUNTIFS($D$18:$N$18,G$39,$D$20:$N$20,"*Economía*")&gt;25%,"ANTIECONÓMICO","ECONÓMICO" ),"")</f>
        <v>ECONÓMICO</v>
      </c>
      <c r="H40" s="185" t="str">
        <f>IFERROR(IF(COUNTIFS($D$18:$N$18,H$39,$D$36:$N$36,"*ANTIECONÓMICO*")/COUNTIFS($D$18:$N$18,H$39,$D$20:$N$20,"*Economía*")&gt;25%,"ANTIECONÓMICO","ECONÓMICO" ),"")</f>
        <v/>
      </c>
      <c r="I40" s="354" t="str">
        <f>IFERROR(IF(COUNTIF(D40:H40,"ECONÓMICO")/COUNTIF(D40:H40,"*ECONÓMICO")&gt;=75%,"ECONÓMICO","ANTIECONÓMICO"),"")</f>
        <v>ECONÓMICO</v>
      </c>
      <c r="J40" s="355"/>
      <c r="K40" s="64"/>
      <c r="L40" s="64"/>
      <c r="M40" s="64"/>
      <c r="N40" s="64"/>
    </row>
    <row r="41" spans="2:262" ht="42.75" customHeight="1" x14ac:dyDescent="0.25">
      <c r="B41" s="327" t="s">
        <v>141</v>
      </c>
      <c r="C41" s="328"/>
      <c r="D41" s="183" t="str">
        <f t="shared" ref="D41:E41" si="1">IFERROR(IF((COUNTIFS($D$18:$N$18,D$39,$D$36:$N$36,"*INEFICIENTE*")+COUNTIFS($D$18:$N$18,D$39,$D$36:$N$36,"*INEFECTIVO*"))/COUNTIFS($D$18:$N$18,D$39,$D$20:$N$20,"*Eficiencia*")&gt;25%,"INEFICIENTE","EFICIENTE" ),"")</f>
        <v>EFICIENTE</v>
      </c>
      <c r="E41" s="184" t="str">
        <f t="shared" si="1"/>
        <v>INEFICIENTE</v>
      </c>
      <c r="F41" s="184" t="str">
        <f>IFERROR(IF((COUNTIFS($D$18:$N$18,F$39,$D$36:$N$36,"*INEFICIENTE*")+COUNTIFS($D$18:$N$18,F$39,$D$36:$N$36,"*INEFECTIVO*"))/COUNTIFS($D$18:$N$18,F$39,$D$20:$N$20,"*Eficiencia*")&gt;25%,"INEFICIENTE","EFICIENTE" ),"")</f>
        <v>INEFICIENTE</v>
      </c>
      <c r="G41" s="184" t="str">
        <f t="shared" ref="G41:H41" si="2">IFERROR(IF((COUNTIFS($D$18:$N$18,G$39,$D$36:$N$36,"*INEFICIENTE*")+COUNTIFS($D$18:$N$18,G$39,$D$36:$N$36,"*INEFECTIVO*"))/COUNTIFS($D$18:$N$18,G$39,$D$20:$N$20,"*Eficiencia*")&gt;25%,"INEFICIENTE","EFICIENTE" ),"")</f>
        <v/>
      </c>
      <c r="H41" s="185" t="str">
        <f t="shared" si="2"/>
        <v/>
      </c>
      <c r="I41" s="354" t="str">
        <f>IFERROR(IF(COUNTIF(D41:H41,"EFICIENTE")/COUNTIF(D41:H41,"*EFICIENTE")&gt;=75%,"EFICIENTE","INEFICIENTE"),"")</f>
        <v>INEFICIENTE</v>
      </c>
      <c r="J41" s="355"/>
      <c r="K41" s="64"/>
      <c r="L41" s="64"/>
      <c r="M41" s="64"/>
      <c r="N41" s="64"/>
    </row>
    <row r="42" spans="2:262" ht="42.75" customHeight="1" x14ac:dyDescent="0.25">
      <c r="B42" s="327" t="s">
        <v>97</v>
      </c>
      <c r="C42" s="328"/>
      <c r="D42" s="183" t="str">
        <f t="shared" ref="D42:E42" si="3">IFERROR(IF((COUNTIFS($D$18:$N$18,D$39,$D$36:$N$36,"*INEFICAZ*")+COUNTIFS($D$18:$N$18,D$39,$D$36:$N$36,"*INEFECTIVO*"))/COUNTIFS($D$18:$N$18,D$39,$D$20:$N$20,"*Eficacia*")&gt;25%,"INEFICAZ","EFICAZ" ),"")</f>
        <v>INEFICAZ</v>
      </c>
      <c r="E42" s="184" t="str">
        <f t="shared" si="3"/>
        <v>INEFICAZ</v>
      </c>
      <c r="F42" s="184" t="str">
        <f>IFERROR(IF((COUNTIFS($D$18:$N$18,F$39,$D$36:$N$36,"*INEFICAZ*")+COUNTIFS($D$18:$N$18,F$39,$D$36:$N$36,"*INEFECTIVO*"))/COUNTIFS($D$18:$N$18,F$39,$D$20:$N$20,"*Eficacia*")&gt;25%,"INEFICAZ","EFICAZ" ),"")</f>
        <v>INEFICAZ</v>
      </c>
      <c r="G42" s="184" t="str">
        <f t="shared" ref="G42:H42" si="4">IFERROR(IF((COUNTIFS($D$18:$N$18,G$39,$D$36:$N$36,"*INEFICAZ*")+COUNTIFS($D$18:$N$18,G$39,$D$36:$N$36,"*INEFECTIVO*"))/COUNTIFS($D$18:$N$18,G$39,$D$20:$N$20,"*Eficacia*")&gt;25%,"INEFICAZ","EFICAZ" ),"")</f>
        <v/>
      </c>
      <c r="H42" s="185" t="str">
        <f t="shared" si="4"/>
        <v/>
      </c>
      <c r="I42" s="354" t="str">
        <f>IFERROR(IF(COUNTIF(D42:H42,"EFICAZ")/COUNTIF(D42:H42,"*EFICAZ")&gt;=75%,"EFICAZ","INEFICAZ"),"")</f>
        <v>INEFICAZ</v>
      </c>
      <c r="J42" s="355"/>
      <c r="K42" s="64"/>
      <c r="L42" s="64"/>
      <c r="M42" s="64"/>
      <c r="N42" s="64"/>
    </row>
    <row r="43" spans="2:262" ht="42.75" customHeight="1" x14ac:dyDescent="0.25">
      <c r="B43" s="327" t="s">
        <v>99</v>
      </c>
      <c r="C43" s="328"/>
      <c r="D43" s="183" t="str">
        <f>IFERROR(IF(COUNTIFS($D$18:$N$18,D$39,$D$36:$N$36,"*INEFECTIVO*")/COUNTIFS($D$18:$N$18,D$39,$D$20:$N$20,"*Eficacia y Eficiencia*")&gt;25%,"INEFECTIVO","EFECTIVO" ),"")</f>
        <v>EFECTIVO</v>
      </c>
      <c r="E43" s="184" t="str">
        <f>IFERROR(IF(COUNTIFS($D$18:$N$18,E$39,$D$36:$N$36,"*INEFECTIVO*")/COUNTIFS($D$18:$N$18,E$39,$D$20:$N$20,"*Eficacia y Eficiencia*")&gt;25%,"INEFECTIVO","EFECTIVO" ),"")</f>
        <v>INEFECTIVO</v>
      </c>
      <c r="F43" s="184" t="str">
        <f>IFERROR(IF(COUNTIFS($D$18:$N$18,F$39,$D$36:$N$36,"*INEFECTIVO*")/COUNTIFS($D$18:$N$18,F$39,$D$20:$N$20,"*Eficacia y Eficiencia*")&gt;25%,"INEFECTIVO","EFECTIVO" ),"")</f>
        <v>INEFECTIVO</v>
      </c>
      <c r="G43" s="184" t="str">
        <f>IFERROR(IF(COUNTIFS($D$18:$N$18,G$39,$D$36:$N$36,"*INEFECTIVO*")/COUNTIFS($D$18:$N$18,G$39,$D$20:$N$20,"*Eficacia y Eficiencia*")&gt;25%,"INEFECTIVO","EFECTIVO" ),"")</f>
        <v/>
      </c>
      <c r="H43" s="185" t="str">
        <f>IFERROR(IF(COUNTIFS($D$18:$N$18,H$39,$D$36:$N$36,"*INEFECTIVO*")/COUNTIFS($D$18:$N$18,H$39,$D$20:$N$20,"*Eficacia y Eficiencia*")&gt;25%,"INEFECTIVO","EFECTIVO" ),"")</f>
        <v/>
      </c>
      <c r="I43" s="354" t="str">
        <f>IFERROR(IF(COUNTIF(D43:H43,"EFECTIVO")/COUNTIF(D43:H43,"*EFECTIVO")&gt;=75%,"EFECTIVO","INEFECTIVO"),"")</f>
        <v>INEFECTIVO</v>
      </c>
      <c r="J43" s="355"/>
      <c r="K43" s="64"/>
      <c r="L43" s="64"/>
      <c r="M43" s="64"/>
      <c r="N43" s="64"/>
    </row>
    <row r="44" spans="2:262" ht="54" customHeight="1" x14ac:dyDescent="0.25">
      <c r="B44" s="327" t="s">
        <v>261</v>
      </c>
      <c r="C44" s="328"/>
      <c r="D44" s="186" t="str">
        <f t="shared" ref="D44:G44" si="5">IFERROR(IF(COUNTIFS($D$18:$N$18,D$39,$D$36:$N$36,"*NI SE INTERNALIZARON NI SE COMPENSARON LAS AFECTACIONES AMBIENTALES*")/COUNTIFS($D$18:$N$18,D$39,$D$20:$N$20,"*Valoración de Costos Ambientales*")&gt;25%,"NI SE INTERNALIZARON NI SE COMPENSARON LAS AFECTACIONES AMBIENTALES","SI SE INTERNALIZARON Y SE COMPENSARON LAS AFECTACIONES AMBIENTALES" ),"")</f>
        <v/>
      </c>
      <c r="E44" s="187" t="str">
        <f t="shared" si="5"/>
        <v/>
      </c>
      <c r="F44" s="187" t="str">
        <f t="shared" si="5"/>
        <v/>
      </c>
      <c r="G44" s="187" t="str">
        <f t="shared" si="5"/>
        <v/>
      </c>
      <c r="H44" s="188" t="str">
        <f>IFERROR(IF(COUNTIFS($D$18:$N$18,H$39,$D$36:$N$36,"*NI SE INTERNALIZARON NI SE COMPENSARON LAS AFECTACIONES AMBIENTALES*")/COUNTIFS($D$18:$N$18,H$39,$D$20:$N$20,"*Valoración de Costos Ambientales*")&gt;25%,"NI SE INTERNALIZARON NI SE COMPENSARON LAS AFECTACIONES AMBIENTALES","SI SE INTERNALIZARON Y SE COMPENSARON LAS AFECTACIONES AMBIENTALES" ),"")</f>
        <v/>
      </c>
      <c r="I44" s="356" t="str">
        <f>IFERROR(IF(COUNTIF(D44:H44,"SI SE INTERNALIZARON*")/COUNTIF(D44:H44,"*INTERNALIZARON*")&gt;=75%,"SI SE INTERNALIZARON Y SE COMPENSARON LAS AFECTACIONES AMBIENTALES","NI SE INTERNALIZARON NI SE COMPENSARON LAS AFECTACIONES AMBIENTALES"),"")</f>
        <v/>
      </c>
      <c r="J44" s="357"/>
      <c r="K44" s="64"/>
      <c r="L44" s="64"/>
      <c r="M44" s="64"/>
      <c r="N44" s="64"/>
    </row>
    <row r="45" spans="2:262" ht="54" customHeight="1" x14ac:dyDescent="0.25">
      <c r="B45" s="327" t="s">
        <v>142</v>
      </c>
      <c r="C45" s="328"/>
      <c r="D45" s="186" t="str">
        <f t="shared" ref="D45:G45" si="6">IFERROR(IF(COUNTIFS($D$18:$N$18,D$39,$D$36:$N$36,"*NO SE AGREGA VALOR PÚBLICO O NO SE DISPONE DE LOS RECURSOS NECESARIOS*")/COUNTIFS($D$18:$N$18,D$39,$D$20:$N$20,"*Desarrollo Sostenible*")&gt;25%,"NO SE AGREGA VALOR PÚBLICO O NO SE DISPONE DE LOS RECURSOS NECESARIOS","SE AGREGA VALOR PÚBLICO O SE DISPONE DE LOS RECURSOS NECESARIOS" ),"")</f>
        <v/>
      </c>
      <c r="E45" s="187" t="str">
        <f t="shared" si="6"/>
        <v/>
      </c>
      <c r="F45" s="187" t="str">
        <f t="shared" si="6"/>
        <v>SE AGREGA VALOR PÚBLICO O SE DISPONE DE LOS RECURSOS NECESARIOS</v>
      </c>
      <c r="G45" s="187" t="str">
        <f t="shared" si="6"/>
        <v/>
      </c>
      <c r="H45" s="188" t="str">
        <f>IFERROR(IF(COUNTIFS($D$18:$N$18,H$39,$D$36:$N$36,"*NO SE AGREGA VALOR PÚBLICO O NO SE DISPONE DE LOS RECURSOS NECESARIOS*")/COUNTIFS($D$18:$N$18,H$39,$D$20:$N$20,"*Desarrollo Sostenible*")&gt;25%,"NO SE AGREGA VALOR PÚBLICO O NO SE DISPONE DE LOS RECURSOS NECESARIOS","SE AGREGA VALOR PÚBLICO O SE DISPONE DE LOS RECURSOS NECESARIOS" ),"")</f>
        <v>NO SE AGREGA VALOR PÚBLICO O NO SE DISPONE DE LOS RECURSOS NECESARIOS</v>
      </c>
      <c r="I45" s="322" t="str">
        <f>IFERROR(IF(COUNTIF(D45:H45,"NO SE AGREGA VALOR PÚBLICO*")/COUNTIF(D45:H45,"*VALOR PÚBLICO*")&gt;25%,"NO SE AGREGA VALOR PÚBLICO O NO SE DISPONE DE LOS RECURSOS NECESARIOS","SE AGREGA VALOR PÚBLICO O SE DISPONE DE LOS RECURSOS NECESARIOS"),"")</f>
        <v>NO SE AGREGA VALOR PÚBLICO O NO SE DISPONE DE LOS RECURSOS NECESARIOS</v>
      </c>
      <c r="J45" s="323"/>
      <c r="K45" s="64"/>
      <c r="L45" s="64"/>
      <c r="M45" s="64"/>
      <c r="N45" s="64"/>
    </row>
    <row r="46" spans="2:262" ht="42.75" customHeight="1" thickBot="1" x14ac:dyDescent="0.3">
      <c r="B46" s="339" t="s">
        <v>100</v>
      </c>
      <c r="C46" s="340"/>
      <c r="D46" s="189" t="str">
        <f>IFERROR(IF(COUNTIFS($D$18:$N$18,D$39,$D$36:$N$36,"*INEQUITATIVO*")/COUNTIFS($D$18:$N$18,D$39,$D$20:$N$20,"*Equidad*")&gt;25%,"INEQUITATIVO","EQUITATIVO" ),"")</f>
        <v/>
      </c>
      <c r="E46" s="190" t="str">
        <f>IFERROR(IF(COUNTIFS($D$18:$N$18,E$39,$D$36:$N$36,"*INEQUITATIVO*")/COUNTIFS($D$18:$N$18,E$39,$D$20:$N$20,"*Equidad*")&gt;25%,"INEQUITATIVO","EQUITATIVO" ),"")</f>
        <v/>
      </c>
      <c r="F46" s="190" t="str">
        <f>IFERROR(IF(COUNTIFS($D$18:$N$18,F$39,$D$36:$N$36,"*INEQUITATIVO*")/COUNTIFS($D$18:$N$18,F$39,$D$20:$N$20,"*Equidad*")&gt;25%,"INEQUITATIVO","EQUITATIVO" ),"")</f>
        <v/>
      </c>
      <c r="G46" s="190" t="str">
        <f>IFERROR(IF(COUNTIFS($D$18:$N$18,G$39,$D$36:$N$36,"*INEQUITATIVO*")/COUNTIFS($D$18:$N$18,G$39,$D$20:$N$20,"*Equidad*")&gt;25%,"INEQUITATIVO","EQUITATIVO" ),"")</f>
        <v/>
      </c>
      <c r="H46" s="191" t="str">
        <f>IFERROR(IF(COUNTIFS($D$18:$N$18,H$39,$D$36:$N$36,"*INEQUITATIVO*")/COUNTIFS($D$18:$N$18,H$39,$D$20:$N$20,"*Equidad*")&gt;25%,"INEQUITATIVO","EQUITATIVO" ),"")</f>
        <v>INEQUITATIVO</v>
      </c>
      <c r="I46" s="337" t="str">
        <f>IFERROR(IF(COUNTIF(D46:H46,"EQUITATIVO")/COUNTIF(D46:H46,"*EQUITATIVO")&gt;=75%,"EQUITATIVO","INEQUITATIVO"),"")</f>
        <v>INEQUITATIVO</v>
      </c>
      <c r="J46" s="338"/>
      <c r="K46" s="64"/>
      <c r="L46" s="64"/>
      <c r="M46" s="64"/>
      <c r="N46" s="64"/>
    </row>
    <row r="49" spans="4:4" x14ac:dyDescent="0.25">
      <c r="D49" s="59"/>
    </row>
  </sheetData>
  <sheetProtection algorithmName="SHA-512" hashValue="I8gnOBTOO8scmVceUaOoyi4Layt7EN9ZTEVsxgNSwz/hiEZr0isIN9LYi/IwKPXeyu1SOLEzEgpD5hTyJBmjKw==" saltValue="VnVs5vR5aI9UteOUg5QuBg==" spinCount="100000" sheet="1" objects="1" scenarios="1"/>
  <mergeCells count="27">
    <mergeCell ref="I46:J46"/>
    <mergeCell ref="B46:C46"/>
    <mergeCell ref="C17:N17"/>
    <mergeCell ref="B39:C39"/>
    <mergeCell ref="B40:C40"/>
    <mergeCell ref="B41:C41"/>
    <mergeCell ref="B42:C42"/>
    <mergeCell ref="B43:C43"/>
    <mergeCell ref="B33:B36"/>
    <mergeCell ref="B18:B23"/>
    <mergeCell ref="I39:J39"/>
    <mergeCell ref="I40:J40"/>
    <mergeCell ref="I41:J41"/>
    <mergeCell ref="I42:J42"/>
    <mergeCell ref="I43:J43"/>
    <mergeCell ref="I44:J44"/>
    <mergeCell ref="I45:J45"/>
    <mergeCell ref="J2:K2"/>
    <mergeCell ref="B1:C2"/>
    <mergeCell ref="D1:I2"/>
    <mergeCell ref="B45:C45"/>
    <mergeCell ref="B44:C44"/>
    <mergeCell ref="B11:K11"/>
    <mergeCell ref="B12:J12"/>
    <mergeCell ref="J1:K1"/>
    <mergeCell ref="B13:F13"/>
    <mergeCell ref="B24:B32"/>
  </mergeCells>
  <phoneticPr fontId="35" type="noConversion"/>
  <conditionalFormatting sqref="C14:F14">
    <cfRule type="containsText" dxfId="60" priority="5" operator="containsText" text="Crítico">
      <formula>NOT(ISERROR(SEARCH("Crítico",C14)))</formula>
    </cfRule>
    <cfRule type="containsText" dxfId="59" priority="6" operator="containsText" text="Alto">
      <formula>NOT(ISERROR(SEARCH("Alto",C14)))</formula>
    </cfRule>
    <cfRule type="containsText" dxfId="58" priority="7" operator="containsText" text="Medio">
      <formula>NOT(ISERROR(SEARCH("Medio",C14)))</formula>
    </cfRule>
    <cfRule type="containsText" dxfId="57" priority="8" operator="containsText" text="Bajo">
      <formula>NOT(ISERROR(SEARCH("Bajo",C14)))</formula>
    </cfRule>
  </conditionalFormatting>
  <conditionalFormatting sqref="E3 H4:H8">
    <cfRule type="cellIs" dxfId="56" priority="14" operator="equal">
      <formula>"INEXISTENTE"</formula>
    </cfRule>
    <cfRule type="cellIs" dxfId="55" priority="15" operator="equal">
      <formula>"INADECUADO"</formula>
    </cfRule>
    <cfRule type="cellIs" dxfId="54" priority="16" operator="equal">
      <formula>"PARCIALMENTE ADECUADO"</formula>
    </cfRule>
    <cfRule type="cellIs" dxfId="53" priority="17" operator="equal">
      <formula>"ADECUADO"</formula>
    </cfRule>
    <cfRule type="cellIs" dxfId="52" priority="18" operator="equal">
      <formula>"ERROR"</formula>
    </cfRule>
  </conditionalFormatting>
  <conditionalFormatting sqref="J1:J2">
    <cfRule type="cellIs" dxfId="51" priority="9" operator="equal">
      <formula>"INEXISTENTE"</formula>
    </cfRule>
    <cfRule type="cellIs" dxfId="50" priority="10" operator="equal">
      <formula>"INADECUADO"</formula>
    </cfRule>
    <cfRule type="cellIs" dxfId="49" priority="11" operator="equal">
      <formula>"PARCIALMENTE ADECUADO"</formula>
    </cfRule>
    <cfRule type="cellIs" dxfId="48" priority="12" operator="equal">
      <formula>"ADECUADO"</formula>
    </cfRule>
    <cfRule type="cellIs" dxfId="47" priority="13" operator="equal">
      <formula>"ERROR"</formula>
    </cfRule>
  </conditionalFormatting>
  <dataValidations count="3">
    <dataValidation type="decimal" allowBlank="1" showInputMessage="1" showErrorMessage="1" sqref="D31:N31">
      <formula1>D29</formula1>
      <formula2>D30</formula2>
    </dataValidation>
    <dataValidation type="list" allowBlank="1" showInputMessage="1" showErrorMessage="1" sqref="WVP983026:WVQ983032 WLT983026:WLU983032 WBX983026:WBY983032 VSB983026:VSC983032 VIF983026:VIG983032 UYJ983026:UYK983032 UON983026:UOO983032 UER983026:UES983032 TUV983026:TUW983032 TKZ983026:TLA983032 TBD983026:TBE983032 SRH983026:SRI983032 SHL983026:SHM983032 RXP983026:RXQ983032 RNT983026:RNU983032 RDX983026:RDY983032 QUB983026:QUC983032 QKF983026:QKG983032 QAJ983026:QAK983032 PQN983026:PQO983032 PGR983026:PGS983032 OWV983026:OWW983032 OMZ983026:ONA983032 ODD983026:ODE983032 NTH983026:NTI983032 NJL983026:NJM983032 MZP983026:MZQ983032 MPT983026:MPU983032 MFX983026:MFY983032 LWB983026:LWC983032 LMF983026:LMG983032 LCJ983026:LCK983032 KSN983026:KSO983032 KIR983026:KIS983032 JYV983026:JYW983032 JOZ983026:JPA983032 JFD983026:JFE983032 IVH983026:IVI983032 ILL983026:ILM983032 IBP983026:IBQ983032 HRT983026:HRU983032 HHX983026:HHY983032 GYB983026:GYC983032 GOF983026:GOG983032 GEJ983026:GEK983032 FUN983026:FUO983032 FKR983026:FKS983032 FAV983026:FAW983032 EQZ983026:ERA983032 EHD983026:EHE983032 DXH983026:DXI983032 DNL983026:DNM983032 DDP983026:DDQ983032 CTT983026:CTU983032 CJX983026:CJY983032 CAB983026:CAC983032 BQF983026:BQG983032 BGJ983026:BGK983032 AWN983026:AWO983032 AMR983026:AMS983032 ACV983026:ACW983032 SZ983026:TA983032 JD983026:JE983032 B983024:C983030 WVP917490:WVQ917496 WLT917490:WLU917496 WBX917490:WBY917496 VSB917490:VSC917496 VIF917490:VIG917496 UYJ917490:UYK917496 UON917490:UOO917496 UER917490:UES917496 TUV917490:TUW917496 TKZ917490:TLA917496 TBD917490:TBE917496 SRH917490:SRI917496 SHL917490:SHM917496 RXP917490:RXQ917496 RNT917490:RNU917496 RDX917490:RDY917496 QUB917490:QUC917496 QKF917490:QKG917496 QAJ917490:QAK917496 PQN917490:PQO917496 PGR917490:PGS917496 OWV917490:OWW917496 OMZ917490:ONA917496 ODD917490:ODE917496 NTH917490:NTI917496 NJL917490:NJM917496 MZP917490:MZQ917496 MPT917490:MPU917496 MFX917490:MFY917496 LWB917490:LWC917496 LMF917490:LMG917496 LCJ917490:LCK917496 KSN917490:KSO917496 KIR917490:KIS917496 JYV917490:JYW917496 JOZ917490:JPA917496 JFD917490:JFE917496 IVH917490:IVI917496 ILL917490:ILM917496 IBP917490:IBQ917496 HRT917490:HRU917496 HHX917490:HHY917496 GYB917490:GYC917496 GOF917490:GOG917496 GEJ917490:GEK917496 FUN917490:FUO917496 FKR917490:FKS917496 FAV917490:FAW917496 EQZ917490:ERA917496 EHD917490:EHE917496 DXH917490:DXI917496 DNL917490:DNM917496 DDP917490:DDQ917496 CTT917490:CTU917496 CJX917490:CJY917496 CAB917490:CAC917496 BQF917490:BQG917496 BGJ917490:BGK917496 AWN917490:AWO917496 AMR917490:AMS917496 ACV917490:ACW917496 SZ917490:TA917496 JD917490:JE917496 B917488:C917494 WVP851954:WVQ851960 WLT851954:WLU851960 WBX851954:WBY851960 VSB851954:VSC851960 VIF851954:VIG851960 UYJ851954:UYK851960 UON851954:UOO851960 UER851954:UES851960 TUV851954:TUW851960 TKZ851954:TLA851960 TBD851954:TBE851960 SRH851954:SRI851960 SHL851954:SHM851960 RXP851954:RXQ851960 RNT851954:RNU851960 RDX851954:RDY851960 QUB851954:QUC851960 QKF851954:QKG851960 QAJ851954:QAK851960 PQN851954:PQO851960 PGR851954:PGS851960 OWV851954:OWW851960 OMZ851954:ONA851960 ODD851954:ODE851960 NTH851954:NTI851960 NJL851954:NJM851960 MZP851954:MZQ851960 MPT851954:MPU851960 MFX851954:MFY851960 LWB851954:LWC851960 LMF851954:LMG851960 LCJ851954:LCK851960 KSN851954:KSO851960 KIR851954:KIS851960 JYV851954:JYW851960 JOZ851954:JPA851960 JFD851954:JFE851960 IVH851954:IVI851960 ILL851954:ILM851960 IBP851954:IBQ851960 HRT851954:HRU851960 HHX851954:HHY851960 GYB851954:GYC851960 GOF851954:GOG851960 GEJ851954:GEK851960 FUN851954:FUO851960 FKR851954:FKS851960 FAV851954:FAW851960 EQZ851954:ERA851960 EHD851954:EHE851960 DXH851954:DXI851960 DNL851954:DNM851960 DDP851954:DDQ851960 CTT851954:CTU851960 CJX851954:CJY851960 CAB851954:CAC851960 BQF851954:BQG851960 BGJ851954:BGK851960 AWN851954:AWO851960 AMR851954:AMS851960 ACV851954:ACW851960 SZ851954:TA851960 JD851954:JE851960 B851952:C851958 WVP786418:WVQ786424 WLT786418:WLU786424 WBX786418:WBY786424 VSB786418:VSC786424 VIF786418:VIG786424 UYJ786418:UYK786424 UON786418:UOO786424 UER786418:UES786424 TUV786418:TUW786424 TKZ786418:TLA786424 TBD786418:TBE786424 SRH786418:SRI786424 SHL786418:SHM786424 RXP786418:RXQ786424 RNT786418:RNU786424 RDX786418:RDY786424 QUB786418:QUC786424 QKF786418:QKG786424 QAJ786418:QAK786424 PQN786418:PQO786424 PGR786418:PGS786424 OWV786418:OWW786424 OMZ786418:ONA786424 ODD786418:ODE786424 NTH786418:NTI786424 NJL786418:NJM786424 MZP786418:MZQ786424 MPT786418:MPU786424 MFX786418:MFY786424 LWB786418:LWC786424 LMF786418:LMG786424 LCJ786418:LCK786424 KSN786418:KSO786424 KIR786418:KIS786424 JYV786418:JYW786424 JOZ786418:JPA786424 JFD786418:JFE786424 IVH786418:IVI786424 ILL786418:ILM786424 IBP786418:IBQ786424 HRT786418:HRU786424 HHX786418:HHY786424 GYB786418:GYC786424 GOF786418:GOG786424 GEJ786418:GEK786424 FUN786418:FUO786424 FKR786418:FKS786424 FAV786418:FAW786424 EQZ786418:ERA786424 EHD786418:EHE786424 DXH786418:DXI786424 DNL786418:DNM786424 DDP786418:DDQ786424 CTT786418:CTU786424 CJX786418:CJY786424 CAB786418:CAC786424 BQF786418:BQG786424 BGJ786418:BGK786424 AWN786418:AWO786424 AMR786418:AMS786424 ACV786418:ACW786424 SZ786418:TA786424 JD786418:JE786424 B786416:C786422 WVP720882:WVQ720888 WLT720882:WLU720888 WBX720882:WBY720888 VSB720882:VSC720888 VIF720882:VIG720888 UYJ720882:UYK720888 UON720882:UOO720888 UER720882:UES720888 TUV720882:TUW720888 TKZ720882:TLA720888 TBD720882:TBE720888 SRH720882:SRI720888 SHL720882:SHM720888 RXP720882:RXQ720888 RNT720882:RNU720888 RDX720882:RDY720888 QUB720882:QUC720888 QKF720882:QKG720888 QAJ720882:QAK720888 PQN720882:PQO720888 PGR720882:PGS720888 OWV720882:OWW720888 OMZ720882:ONA720888 ODD720882:ODE720888 NTH720882:NTI720888 NJL720882:NJM720888 MZP720882:MZQ720888 MPT720882:MPU720888 MFX720882:MFY720888 LWB720882:LWC720888 LMF720882:LMG720888 LCJ720882:LCK720888 KSN720882:KSO720888 KIR720882:KIS720888 JYV720882:JYW720888 JOZ720882:JPA720888 JFD720882:JFE720888 IVH720882:IVI720888 ILL720882:ILM720888 IBP720882:IBQ720888 HRT720882:HRU720888 HHX720882:HHY720888 GYB720882:GYC720888 GOF720882:GOG720888 GEJ720882:GEK720888 FUN720882:FUO720888 FKR720882:FKS720888 FAV720882:FAW720888 EQZ720882:ERA720888 EHD720882:EHE720888 DXH720882:DXI720888 DNL720882:DNM720888 DDP720882:DDQ720888 CTT720882:CTU720888 CJX720882:CJY720888 CAB720882:CAC720888 BQF720882:BQG720888 BGJ720882:BGK720888 AWN720882:AWO720888 AMR720882:AMS720888 ACV720882:ACW720888 SZ720882:TA720888 JD720882:JE720888 B720880:C720886 WVP655346:WVQ655352 WLT655346:WLU655352 WBX655346:WBY655352 VSB655346:VSC655352 VIF655346:VIG655352 UYJ655346:UYK655352 UON655346:UOO655352 UER655346:UES655352 TUV655346:TUW655352 TKZ655346:TLA655352 TBD655346:TBE655352 SRH655346:SRI655352 SHL655346:SHM655352 RXP655346:RXQ655352 RNT655346:RNU655352 RDX655346:RDY655352 QUB655346:QUC655352 QKF655346:QKG655352 QAJ655346:QAK655352 PQN655346:PQO655352 PGR655346:PGS655352 OWV655346:OWW655352 OMZ655346:ONA655352 ODD655346:ODE655352 NTH655346:NTI655352 NJL655346:NJM655352 MZP655346:MZQ655352 MPT655346:MPU655352 MFX655346:MFY655352 LWB655346:LWC655352 LMF655346:LMG655352 LCJ655346:LCK655352 KSN655346:KSO655352 KIR655346:KIS655352 JYV655346:JYW655352 JOZ655346:JPA655352 JFD655346:JFE655352 IVH655346:IVI655352 ILL655346:ILM655352 IBP655346:IBQ655352 HRT655346:HRU655352 HHX655346:HHY655352 GYB655346:GYC655352 GOF655346:GOG655352 GEJ655346:GEK655352 FUN655346:FUO655352 FKR655346:FKS655352 FAV655346:FAW655352 EQZ655346:ERA655352 EHD655346:EHE655352 DXH655346:DXI655352 DNL655346:DNM655352 DDP655346:DDQ655352 CTT655346:CTU655352 CJX655346:CJY655352 CAB655346:CAC655352 BQF655346:BQG655352 BGJ655346:BGK655352 AWN655346:AWO655352 AMR655346:AMS655352 ACV655346:ACW655352 SZ655346:TA655352 JD655346:JE655352 B655344:C655350 WVP589810:WVQ589816 WLT589810:WLU589816 WBX589810:WBY589816 VSB589810:VSC589816 VIF589810:VIG589816 UYJ589810:UYK589816 UON589810:UOO589816 UER589810:UES589816 TUV589810:TUW589816 TKZ589810:TLA589816 TBD589810:TBE589816 SRH589810:SRI589816 SHL589810:SHM589816 RXP589810:RXQ589816 RNT589810:RNU589816 RDX589810:RDY589816 QUB589810:QUC589816 QKF589810:QKG589816 QAJ589810:QAK589816 PQN589810:PQO589816 PGR589810:PGS589816 OWV589810:OWW589816 OMZ589810:ONA589816 ODD589810:ODE589816 NTH589810:NTI589816 NJL589810:NJM589816 MZP589810:MZQ589816 MPT589810:MPU589816 MFX589810:MFY589816 LWB589810:LWC589816 LMF589810:LMG589816 LCJ589810:LCK589816 KSN589810:KSO589816 KIR589810:KIS589816 JYV589810:JYW589816 JOZ589810:JPA589816 JFD589810:JFE589816 IVH589810:IVI589816 ILL589810:ILM589816 IBP589810:IBQ589816 HRT589810:HRU589816 HHX589810:HHY589816 GYB589810:GYC589816 GOF589810:GOG589816 GEJ589810:GEK589816 FUN589810:FUO589816 FKR589810:FKS589816 FAV589810:FAW589816 EQZ589810:ERA589816 EHD589810:EHE589816 DXH589810:DXI589816 DNL589810:DNM589816 DDP589810:DDQ589816 CTT589810:CTU589816 CJX589810:CJY589816 CAB589810:CAC589816 BQF589810:BQG589816 BGJ589810:BGK589816 AWN589810:AWO589816 AMR589810:AMS589816 ACV589810:ACW589816 SZ589810:TA589816 JD589810:JE589816 B589808:C589814 WVP524274:WVQ524280 WLT524274:WLU524280 WBX524274:WBY524280 VSB524274:VSC524280 VIF524274:VIG524280 UYJ524274:UYK524280 UON524274:UOO524280 UER524274:UES524280 TUV524274:TUW524280 TKZ524274:TLA524280 TBD524274:TBE524280 SRH524274:SRI524280 SHL524274:SHM524280 RXP524274:RXQ524280 RNT524274:RNU524280 RDX524274:RDY524280 QUB524274:QUC524280 QKF524274:QKG524280 QAJ524274:QAK524280 PQN524274:PQO524280 PGR524274:PGS524280 OWV524274:OWW524280 OMZ524274:ONA524280 ODD524274:ODE524280 NTH524274:NTI524280 NJL524274:NJM524280 MZP524274:MZQ524280 MPT524274:MPU524280 MFX524274:MFY524280 LWB524274:LWC524280 LMF524274:LMG524280 LCJ524274:LCK524280 KSN524274:KSO524280 KIR524274:KIS524280 JYV524274:JYW524280 JOZ524274:JPA524280 JFD524274:JFE524280 IVH524274:IVI524280 ILL524274:ILM524280 IBP524274:IBQ524280 HRT524274:HRU524280 HHX524274:HHY524280 GYB524274:GYC524280 GOF524274:GOG524280 GEJ524274:GEK524280 FUN524274:FUO524280 FKR524274:FKS524280 FAV524274:FAW524280 EQZ524274:ERA524280 EHD524274:EHE524280 DXH524274:DXI524280 DNL524274:DNM524280 DDP524274:DDQ524280 CTT524274:CTU524280 CJX524274:CJY524280 CAB524274:CAC524280 BQF524274:BQG524280 BGJ524274:BGK524280 AWN524274:AWO524280 AMR524274:AMS524280 ACV524274:ACW524280 SZ524274:TA524280 JD524274:JE524280 B524272:C524278 WVP458738:WVQ458744 WLT458738:WLU458744 WBX458738:WBY458744 VSB458738:VSC458744 VIF458738:VIG458744 UYJ458738:UYK458744 UON458738:UOO458744 UER458738:UES458744 TUV458738:TUW458744 TKZ458738:TLA458744 TBD458738:TBE458744 SRH458738:SRI458744 SHL458738:SHM458744 RXP458738:RXQ458744 RNT458738:RNU458744 RDX458738:RDY458744 QUB458738:QUC458744 QKF458738:QKG458744 QAJ458738:QAK458744 PQN458738:PQO458744 PGR458738:PGS458744 OWV458738:OWW458744 OMZ458738:ONA458744 ODD458738:ODE458744 NTH458738:NTI458744 NJL458738:NJM458744 MZP458738:MZQ458744 MPT458738:MPU458744 MFX458738:MFY458744 LWB458738:LWC458744 LMF458738:LMG458744 LCJ458738:LCK458744 KSN458738:KSO458744 KIR458738:KIS458744 JYV458738:JYW458744 JOZ458738:JPA458744 JFD458738:JFE458744 IVH458738:IVI458744 ILL458738:ILM458744 IBP458738:IBQ458744 HRT458738:HRU458744 HHX458738:HHY458744 GYB458738:GYC458744 GOF458738:GOG458744 GEJ458738:GEK458744 FUN458738:FUO458744 FKR458738:FKS458744 FAV458738:FAW458744 EQZ458738:ERA458744 EHD458738:EHE458744 DXH458738:DXI458744 DNL458738:DNM458744 DDP458738:DDQ458744 CTT458738:CTU458744 CJX458738:CJY458744 CAB458738:CAC458744 BQF458738:BQG458744 BGJ458738:BGK458744 AWN458738:AWO458744 AMR458738:AMS458744 ACV458738:ACW458744 SZ458738:TA458744 JD458738:JE458744 B458736:C458742 WVP393202:WVQ393208 WLT393202:WLU393208 WBX393202:WBY393208 VSB393202:VSC393208 VIF393202:VIG393208 UYJ393202:UYK393208 UON393202:UOO393208 UER393202:UES393208 TUV393202:TUW393208 TKZ393202:TLA393208 TBD393202:TBE393208 SRH393202:SRI393208 SHL393202:SHM393208 RXP393202:RXQ393208 RNT393202:RNU393208 RDX393202:RDY393208 QUB393202:QUC393208 QKF393202:QKG393208 QAJ393202:QAK393208 PQN393202:PQO393208 PGR393202:PGS393208 OWV393202:OWW393208 OMZ393202:ONA393208 ODD393202:ODE393208 NTH393202:NTI393208 NJL393202:NJM393208 MZP393202:MZQ393208 MPT393202:MPU393208 MFX393202:MFY393208 LWB393202:LWC393208 LMF393202:LMG393208 LCJ393202:LCK393208 KSN393202:KSO393208 KIR393202:KIS393208 JYV393202:JYW393208 JOZ393202:JPA393208 JFD393202:JFE393208 IVH393202:IVI393208 ILL393202:ILM393208 IBP393202:IBQ393208 HRT393202:HRU393208 HHX393202:HHY393208 GYB393202:GYC393208 GOF393202:GOG393208 GEJ393202:GEK393208 FUN393202:FUO393208 FKR393202:FKS393208 FAV393202:FAW393208 EQZ393202:ERA393208 EHD393202:EHE393208 DXH393202:DXI393208 DNL393202:DNM393208 DDP393202:DDQ393208 CTT393202:CTU393208 CJX393202:CJY393208 CAB393202:CAC393208 BQF393202:BQG393208 BGJ393202:BGK393208 AWN393202:AWO393208 AMR393202:AMS393208 ACV393202:ACW393208 SZ393202:TA393208 JD393202:JE393208 B393200:C393206 WVP327666:WVQ327672 WLT327666:WLU327672 WBX327666:WBY327672 VSB327666:VSC327672 VIF327666:VIG327672 UYJ327666:UYK327672 UON327666:UOO327672 UER327666:UES327672 TUV327666:TUW327672 TKZ327666:TLA327672 TBD327666:TBE327672 SRH327666:SRI327672 SHL327666:SHM327672 RXP327666:RXQ327672 RNT327666:RNU327672 RDX327666:RDY327672 QUB327666:QUC327672 QKF327666:QKG327672 QAJ327666:QAK327672 PQN327666:PQO327672 PGR327666:PGS327672 OWV327666:OWW327672 OMZ327666:ONA327672 ODD327666:ODE327672 NTH327666:NTI327672 NJL327666:NJM327672 MZP327666:MZQ327672 MPT327666:MPU327672 MFX327666:MFY327672 LWB327666:LWC327672 LMF327666:LMG327672 LCJ327666:LCK327672 KSN327666:KSO327672 KIR327666:KIS327672 JYV327666:JYW327672 JOZ327666:JPA327672 JFD327666:JFE327672 IVH327666:IVI327672 ILL327666:ILM327672 IBP327666:IBQ327672 HRT327666:HRU327672 HHX327666:HHY327672 GYB327666:GYC327672 GOF327666:GOG327672 GEJ327666:GEK327672 FUN327666:FUO327672 FKR327666:FKS327672 FAV327666:FAW327672 EQZ327666:ERA327672 EHD327666:EHE327672 DXH327666:DXI327672 DNL327666:DNM327672 DDP327666:DDQ327672 CTT327666:CTU327672 CJX327666:CJY327672 CAB327666:CAC327672 BQF327666:BQG327672 BGJ327666:BGK327672 AWN327666:AWO327672 AMR327666:AMS327672 ACV327666:ACW327672 SZ327666:TA327672 JD327666:JE327672 B327664:C327670 WVP262130:WVQ262136 WLT262130:WLU262136 WBX262130:WBY262136 VSB262130:VSC262136 VIF262130:VIG262136 UYJ262130:UYK262136 UON262130:UOO262136 UER262130:UES262136 TUV262130:TUW262136 TKZ262130:TLA262136 TBD262130:TBE262136 SRH262130:SRI262136 SHL262130:SHM262136 RXP262130:RXQ262136 RNT262130:RNU262136 RDX262130:RDY262136 QUB262130:QUC262136 QKF262130:QKG262136 QAJ262130:QAK262136 PQN262130:PQO262136 PGR262130:PGS262136 OWV262130:OWW262136 OMZ262130:ONA262136 ODD262130:ODE262136 NTH262130:NTI262136 NJL262130:NJM262136 MZP262130:MZQ262136 MPT262130:MPU262136 MFX262130:MFY262136 LWB262130:LWC262136 LMF262130:LMG262136 LCJ262130:LCK262136 KSN262130:KSO262136 KIR262130:KIS262136 JYV262130:JYW262136 JOZ262130:JPA262136 JFD262130:JFE262136 IVH262130:IVI262136 ILL262130:ILM262136 IBP262130:IBQ262136 HRT262130:HRU262136 HHX262130:HHY262136 GYB262130:GYC262136 GOF262130:GOG262136 GEJ262130:GEK262136 FUN262130:FUO262136 FKR262130:FKS262136 FAV262130:FAW262136 EQZ262130:ERA262136 EHD262130:EHE262136 DXH262130:DXI262136 DNL262130:DNM262136 DDP262130:DDQ262136 CTT262130:CTU262136 CJX262130:CJY262136 CAB262130:CAC262136 BQF262130:BQG262136 BGJ262130:BGK262136 AWN262130:AWO262136 AMR262130:AMS262136 ACV262130:ACW262136 SZ262130:TA262136 JD262130:JE262136 B262128:C262134 WVP196594:WVQ196600 WLT196594:WLU196600 WBX196594:WBY196600 VSB196594:VSC196600 VIF196594:VIG196600 UYJ196594:UYK196600 UON196594:UOO196600 UER196594:UES196600 TUV196594:TUW196600 TKZ196594:TLA196600 TBD196594:TBE196600 SRH196594:SRI196600 SHL196594:SHM196600 RXP196594:RXQ196600 RNT196594:RNU196600 RDX196594:RDY196600 QUB196594:QUC196600 QKF196594:QKG196600 QAJ196594:QAK196600 PQN196594:PQO196600 PGR196594:PGS196600 OWV196594:OWW196600 OMZ196594:ONA196600 ODD196594:ODE196600 NTH196594:NTI196600 NJL196594:NJM196600 MZP196594:MZQ196600 MPT196594:MPU196600 MFX196594:MFY196600 LWB196594:LWC196600 LMF196594:LMG196600 LCJ196594:LCK196600 KSN196594:KSO196600 KIR196594:KIS196600 JYV196594:JYW196600 JOZ196594:JPA196600 JFD196594:JFE196600 IVH196594:IVI196600 ILL196594:ILM196600 IBP196594:IBQ196600 HRT196594:HRU196600 HHX196594:HHY196600 GYB196594:GYC196600 GOF196594:GOG196600 GEJ196594:GEK196600 FUN196594:FUO196600 FKR196594:FKS196600 FAV196594:FAW196600 EQZ196594:ERA196600 EHD196594:EHE196600 DXH196594:DXI196600 DNL196594:DNM196600 DDP196594:DDQ196600 CTT196594:CTU196600 CJX196594:CJY196600 CAB196594:CAC196600 BQF196594:BQG196600 BGJ196594:BGK196600 AWN196594:AWO196600 AMR196594:AMS196600 ACV196594:ACW196600 SZ196594:TA196600 JD196594:JE196600 B196592:C196598 WVP131058:WVQ131064 WLT131058:WLU131064 WBX131058:WBY131064 VSB131058:VSC131064 VIF131058:VIG131064 UYJ131058:UYK131064 UON131058:UOO131064 UER131058:UES131064 TUV131058:TUW131064 TKZ131058:TLA131064 TBD131058:TBE131064 SRH131058:SRI131064 SHL131058:SHM131064 RXP131058:RXQ131064 RNT131058:RNU131064 RDX131058:RDY131064 QUB131058:QUC131064 QKF131058:QKG131064 QAJ131058:QAK131064 PQN131058:PQO131064 PGR131058:PGS131064 OWV131058:OWW131064 OMZ131058:ONA131064 ODD131058:ODE131064 NTH131058:NTI131064 NJL131058:NJM131064 MZP131058:MZQ131064 MPT131058:MPU131064 MFX131058:MFY131064 LWB131058:LWC131064 LMF131058:LMG131064 LCJ131058:LCK131064 KSN131058:KSO131064 KIR131058:KIS131064 JYV131058:JYW131064 JOZ131058:JPA131064 JFD131058:JFE131064 IVH131058:IVI131064 ILL131058:ILM131064 IBP131058:IBQ131064 HRT131058:HRU131064 HHX131058:HHY131064 GYB131058:GYC131064 GOF131058:GOG131064 GEJ131058:GEK131064 FUN131058:FUO131064 FKR131058:FKS131064 FAV131058:FAW131064 EQZ131058:ERA131064 EHD131058:EHE131064 DXH131058:DXI131064 DNL131058:DNM131064 DDP131058:DDQ131064 CTT131058:CTU131064 CJX131058:CJY131064 CAB131058:CAC131064 BQF131058:BQG131064 BGJ131058:BGK131064 AWN131058:AWO131064 AMR131058:AMS131064 ACV131058:ACW131064 SZ131058:TA131064 JD131058:JE131064 B131056:C131062 WVP65522:WVQ65528 WLT65522:WLU65528 WBX65522:WBY65528 VSB65522:VSC65528 VIF65522:VIG65528 UYJ65522:UYK65528 UON65522:UOO65528 UER65522:UES65528 TUV65522:TUW65528 TKZ65522:TLA65528 TBD65522:TBE65528 SRH65522:SRI65528 SHL65522:SHM65528 RXP65522:RXQ65528 RNT65522:RNU65528 RDX65522:RDY65528 QUB65522:QUC65528 QKF65522:QKG65528 QAJ65522:QAK65528 PQN65522:PQO65528 PGR65522:PGS65528 OWV65522:OWW65528 OMZ65522:ONA65528 ODD65522:ODE65528 NTH65522:NTI65528 NJL65522:NJM65528 MZP65522:MZQ65528 MPT65522:MPU65528 MFX65522:MFY65528 LWB65522:LWC65528 LMF65522:LMG65528 LCJ65522:LCK65528 KSN65522:KSO65528 KIR65522:KIS65528 JYV65522:JYW65528 JOZ65522:JPA65528 JFD65522:JFE65528 IVH65522:IVI65528 ILL65522:ILM65528 IBP65522:IBQ65528 HRT65522:HRU65528 HHX65522:HHY65528 GYB65522:GYC65528 GOF65522:GOG65528 GEJ65522:GEK65528 FUN65522:FUO65528 FKR65522:FKS65528 FAV65522:FAW65528 EQZ65522:ERA65528 EHD65522:EHE65528 DXH65522:DXI65528 DNL65522:DNM65528 DDP65522:DDQ65528 CTT65522:CTU65528 CJX65522:CJY65528 CAB65522:CAC65528 BQF65522:BQG65528 BGJ65522:BGK65528 AWN65522:AWO65528 AMR65522:AMS65528 ACV65522:ACW65528 SZ65522:TA65528 JD65522:JE65528 B65520:C65526">
      <formula1>#REF!</formula1>
    </dataValidation>
    <dataValidation type="list" allowBlank="1" showInputMessage="1" showErrorMessage="1" sqref="E65520 JG65522 TC65522 ACY65522 AMU65522 AWQ65522 BGM65522 BQI65522 CAE65522 CKA65522 CTW65522 DDS65522 DNO65522 DXK65522 EHG65522 ERC65522 FAY65522 FKU65522 FUQ65522 GEM65522 GOI65522 GYE65522 HIA65522 HRW65522 IBS65522 ILO65522 IVK65522 JFG65522 JPC65522 JYY65522 KIU65522 KSQ65522 LCM65522 LMI65522 LWE65522 MGA65522 MPW65522 MZS65522 NJO65522 NTK65522 ODG65522 ONC65522 OWY65522 PGU65522 PQQ65522 QAM65522 QKI65522 QUE65522 REA65522 RNW65522 RXS65522 SHO65522 SRK65522 TBG65522 TLC65522 TUY65522 UEU65522 UOQ65522 UYM65522 VII65522 VSE65522 WCA65522 WLW65522 WVS65522 E131056 JG131058 TC131058 ACY131058 AMU131058 AWQ131058 BGM131058 BQI131058 CAE131058 CKA131058 CTW131058 DDS131058 DNO131058 DXK131058 EHG131058 ERC131058 FAY131058 FKU131058 FUQ131058 GEM131058 GOI131058 GYE131058 HIA131058 HRW131058 IBS131058 ILO131058 IVK131058 JFG131058 JPC131058 JYY131058 KIU131058 KSQ131058 LCM131058 LMI131058 LWE131058 MGA131058 MPW131058 MZS131058 NJO131058 NTK131058 ODG131058 ONC131058 OWY131058 PGU131058 PQQ131058 QAM131058 QKI131058 QUE131058 REA131058 RNW131058 RXS131058 SHO131058 SRK131058 TBG131058 TLC131058 TUY131058 UEU131058 UOQ131058 UYM131058 VII131058 VSE131058 WCA131058 WLW131058 WVS131058 E196592 JG196594 TC196594 ACY196594 AMU196594 AWQ196594 BGM196594 BQI196594 CAE196594 CKA196594 CTW196594 DDS196594 DNO196594 DXK196594 EHG196594 ERC196594 FAY196594 FKU196594 FUQ196594 GEM196594 GOI196594 GYE196594 HIA196594 HRW196594 IBS196594 ILO196594 IVK196594 JFG196594 JPC196594 JYY196594 KIU196594 KSQ196594 LCM196594 LMI196594 LWE196594 MGA196594 MPW196594 MZS196594 NJO196594 NTK196594 ODG196594 ONC196594 OWY196594 PGU196594 PQQ196594 QAM196594 QKI196594 QUE196594 REA196594 RNW196594 RXS196594 SHO196594 SRK196594 TBG196594 TLC196594 TUY196594 UEU196594 UOQ196594 UYM196594 VII196594 VSE196594 WCA196594 WLW196594 WVS196594 E262128 JG262130 TC262130 ACY262130 AMU262130 AWQ262130 BGM262130 BQI262130 CAE262130 CKA262130 CTW262130 DDS262130 DNO262130 DXK262130 EHG262130 ERC262130 FAY262130 FKU262130 FUQ262130 GEM262130 GOI262130 GYE262130 HIA262130 HRW262130 IBS262130 ILO262130 IVK262130 JFG262130 JPC262130 JYY262130 KIU262130 KSQ262130 LCM262130 LMI262130 LWE262130 MGA262130 MPW262130 MZS262130 NJO262130 NTK262130 ODG262130 ONC262130 OWY262130 PGU262130 PQQ262130 QAM262130 QKI262130 QUE262130 REA262130 RNW262130 RXS262130 SHO262130 SRK262130 TBG262130 TLC262130 TUY262130 UEU262130 UOQ262130 UYM262130 VII262130 VSE262130 WCA262130 WLW262130 WVS262130 E327664 JG327666 TC327666 ACY327666 AMU327666 AWQ327666 BGM327666 BQI327666 CAE327666 CKA327666 CTW327666 DDS327666 DNO327666 DXK327666 EHG327666 ERC327666 FAY327666 FKU327666 FUQ327666 GEM327666 GOI327666 GYE327666 HIA327666 HRW327666 IBS327666 ILO327666 IVK327666 JFG327666 JPC327666 JYY327666 KIU327666 KSQ327666 LCM327666 LMI327666 LWE327666 MGA327666 MPW327666 MZS327666 NJO327666 NTK327666 ODG327666 ONC327666 OWY327666 PGU327666 PQQ327666 QAM327666 QKI327666 QUE327666 REA327666 RNW327666 RXS327666 SHO327666 SRK327666 TBG327666 TLC327666 TUY327666 UEU327666 UOQ327666 UYM327666 VII327666 VSE327666 WCA327666 WLW327666 WVS327666 E393200 JG393202 TC393202 ACY393202 AMU393202 AWQ393202 BGM393202 BQI393202 CAE393202 CKA393202 CTW393202 DDS393202 DNO393202 DXK393202 EHG393202 ERC393202 FAY393202 FKU393202 FUQ393202 GEM393202 GOI393202 GYE393202 HIA393202 HRW393202 IBS393202 ILO393202 IVK393202 JFG393202 JPC393202 JYY393202 KIU393202 KSQ393202 LCM393202 LMI393202 LWE393202 MGA393202 MPW393202 MZS393202 NJO393202 NTK393202 ODG393202 ONC393202 OWY393202 PGU393202 PQQ393202 QAM393202 QKI393202 QUE393202 REA393202 RNW393202 RXS393202 SHO393202 SRK393202 TBG393202 TLC393202 TUY393202 UEU393202 UOQ393202 UYM393202 VII393202 VSE393202 WCA393202 WLW393202 WVS393202 E458736 JG458738 TC458738 ACY458738 AMU458738 AWQ458738 BGM458738 BQI458738 CAE458738 CKA458738 CTW458738 DDS458738 DNO458738 DXK458738 EHG458738 ERC458738 FAY458738 FKU458738 FUQ458738 GEM458738 GOI458738 GYE458738 HIA458738 HRW458738 IBS458738 ILO458738 IVK458738 JFG458738 JPC458738 JYY458738 KIU458738 KSQ458738 LCM458738 LMI458738 LWE458738 MGA458738 MPW458738 MZS458738 NJO458738 NTK458738 ODG458738 ONC458738 OWY458738 PGU458738 PQQ458738 QAM458738 QKI458738 QUE458738 REA458738 RNW458738 RXS458738 SHO458738 SRK458738 TBG458738 TLC458738 TUY458738 UEU458738 UOQ458738 UYM458738 VII458738 VSE458738 WCA458738 WLW458738 WVS458738 E524272 JG524274 TC524274 ACY524274 AMU524274 AWQ524274 BGM524274 BQI524274 CAE524274 CKA524274 CTW524274 DDS524274 DNO524274 DXK524274 EHG524274 ERC524274 FAY524274 FKU524274 FUQ524274 GEM524274 GOI524274 GYE524274 HIA524274 HRW524274 IBS524274 ILO524274 IVK524274 JFG524274 JPC524274 JYY524274 KIU524274 KSQ524274 LCM524274 LMI524274 LWE524274 MGA524274 MPW524274 MZS524274 NJO524274 NTK524274 ODG524274 ONC524274 OWY524274 PGU524274 PQQ524274 QAM524274 QKI524274 QUE524274 REA524274 RNW524274 RXS524274 SHO524274 SRK524274 TBG524274 TLC524274 TUY524274 UEU524274 UOQ524274 UYM524274 VII524274 VSE524274 WCA524274 WLW524274 WVS524274 E589808 JG589810 TC589810 ACY589810 AMU589810 AWQ589810 BGM589810 BQI589810 CAE589810 CKA589810 CTW589810 DDS589810 DNO589810 DXK589810 EHG589810 ERC589810 FAY589810 FKU589810 FUQ589810 GEM589810 GOI589810 GYE589810 HIA589810 HRW589810 IBS589810 ILO589810 IVK589810 JFG589810 JPC589810 JYY589810 KIU589810 KSQ589810 LCM589810 LMI589810 LWE589810 MGA589810 MPW589810 MZS589810 NJO589810 NTK589810 ODG589810 ONC589810 OWY589810 PGU589810 PQQ589810 QAM589810 QKI589810 QUE589810 REA589810 RNW589810 RXS589810 SHO589810 SRK589810 TBG589810 TLC589810 TUY589810 UEU589810 UOQ589810 UYM589810 VII589810 VSE589810 WCA589810 WLW589810 WVS589810 E655344 JG655346 TC655346 ACY655346 AMU655346 AWQ655346 BGM655346 BQI655346 CAE655346 CKA655346 CTW655346 DDS655346 DNO655346 DXK655346 EHG655346 ERC655346 FAY655346 FKU655346 FUQ655346 GEM655346 GOI655346 GYE655346 HIA655346 HRW655346 IBS655346 ILO655346 IVK655346 JFG655346 JPC655346 JYY655346 KIU655346 KSQ655346 LCM655346 LMI655346 LWE655346 MGA655346 MPW655346 MZS655346 NJO655346 NTK655346 ODG655346 ONC655346 OWY655346 PGU655346 PQQ655346 QAM655346 QKI655346 QUE655346 REA655346 RNW655346 RXS655346 SHO655346 SRK655346 TBG655346 TLC655346 TUY655346 UEU655346 UOQ655346 UYM655346 VII655346 VSE655346 WCA655346 WLW655346 WVS655346 E720880 JG720882 TC720882 ACY720882 AMU720882 AWQ720882 BGM720882 BQI720882 CAE720882 CKA720882 CTW720882 DDS720882 DNO720882 DXK720882 EHG720882 ERC720882 FAY720882 FKU720882 FUQ720882 GEM720882 GOI720882 GYE720882 HIA720882 HRW720882 IBS720882 ILO720882 IVK720882 JFG720882 JPC720882 JYY720882 KIU720882 KSQ720882 LCM720882 LMI720882 LWE720882 MGA720882 MPW720882 MZS720882 NJO720882 NTK720882 ODG720882 ONC720882 OWY720882 PGU720882 PQQ720882 QAM720882 QKI720882 QUE720882 REA720882 RNW720882 RXS720882 SHO720882 SRK720882 TBG720882 TLC720882 TUY720882 UEU720882 UOQ720882 UYM720882 VII720882 VSE720882 WCA720882 WLW720882 WVS720882 E786416 JG786418 TC786418 ACY786418 AMU786418 AWQ786418 BGM786418 BQI786418 CAE786418 CKA786418 CTW786418 DDS786418 DNO786418 DXK786418 EHG786418 ERC786418 FAY786418 FKU786418 FUQ786418 GEM786418 GOI786418 GYE786418 HIA786418 HRW786418 IBS786418 ILO786418 IVK786418 JFG786418 JPC786418 JYY786418 KIU786418 KSQ786418 LCM786418 LMI786418 LWE786418 MGA786418 MPW786418 MZS786418 NJO786418 NTK786418 ODG786418 ONC786418 OWY786418 PGU786418 PQQ786418 QAM786418 QKI786418 QUE786418 REA786418 RNW786418 RXS786418 SHO786418 SRK786418 TBG786418 TLC786418 TUY786418 UEU786418 UOQ786418 UYM786418 VII786418 VSE786418 WCA786418 WLW786418 WVS786418 E851952 JG851954 TC851954 ACY851954 AMU851954 AWQ851954 BGM851954 BQI851954 CAE851954 CKA851954 CTW851954 DDS851954 DNO851954 DXK851954 EHG851954 ERC851954 FAY851954 FKU851954 FUQ851954 GEM851954 GOI851954 GYE851954 HIA851954 HRW851954 IBS851954 ILO851954 IVK851954 JFG851954 JPC851954 JYY851954 KIU851954 KSQ851954 LCM851954 LMI851954 LWE851954 MGA851954 MPW851954 MZS851954 NJO851954 NTK851954 ODG851954 ONC851954 OWY851954 PGU851954 PQQ851954 QAM851954 QKI851954 QUE851954 REA851954 RNW851954 RXS851954 SHO851954 SRK851954 TBG851954 TLC851954 TUY851954 UEU851954 UOQ851954 UYM851954 VII851954 VSE851954 WCA851954 WLW851954 WVS851954 E917488 JG917490 TC917490 ACY917490 AMU917490 AWQ917490 BGM917490 BQI917490 CAE917490 CKA917490 CTW917490 DDS917490 DNO917490 DXK917490 EHG917490 ERC917490 FAY917490 FKU917490 FUQ917490 GEM917490 GOI917490 GYE917490 HIA917490 HRW917490 IBS917490 ILO917490 IVK917490 JFG917490 JPC917490 JYY917490 KIU917490 KSQ917490 LCM917490 LMI917490 LWE917490 MGA917490 MPW917490 MZS917490 NJO917490 NTK917490 ODG917490 ONC917490 OWY917490 PGU917490 PQQ917490 QAM917490 QKI917490 QUE917490 REA917490 RNW917490 RXS917490 SHO917490 SRK917490 TBG917490 TLC917490 TUY917490 UEU917490 UOQ917490 UYM917490 VII917490 VSE917490 WCA917490 WLW917490 WVS917490 E983024 JG983026 TC983026 ACY983026 AMU983026 AWQ983026 BGM983026 BQI983026 CAE983026 CKA983026 CTW983026 DDS983026 DNO983026 DXK983026 EHG983026 ERC983026 FAY983026 FKU983026 FUQ983026 GEM983026 GOI983026 GYE983026 HIA983026 HRW983026 IBS983026 ILO983026 IVK983026 JFG983026 JPC983026 JYY983026 KIU983026 KSQ983026 LCM983026 LMI983026 LWE983026 MGA983026 MPW983026 MZS983026 NJO983026 NTK983026 ODG983026 ONC983026 OWY983026 PGU983026 PQQ983026 QAM983026 QKI983026 QUE983026 REA983026 RNW983026 RXS983026 SHO983026 SRK983026 TBG983026 TLC983026 TUY983026 UEU983026 UOQ983026 UYM983026 VII983026 VSE983026 WCA983026 WLW983026 WVS983026"/>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BD765DEB-F15C-450B-9F1F-42E906B7DC29}">
            <xm:f>NOT(ISERROR(SEARCH(#REF!,D28)))</xm:f>
            <xm:f>#REF!</xm:f>
            <x14:dxf>
              <fill>
                <patternFill>
                  <bgColor rgb="FFFF0000"/>
                </patternFill>
              </fill>
            </x14:dxf>
          </x14:cfRule>
          <x14:cfRule type="containsText" priority="2" operator="containsText" id="{B1926ACA-B244-42E0-97AA-F71568A63DD4}">
            <xm:f>NOT(ISERROR(SEARCH(#REF!,D28)))</xm:f>
            <xm:f>#REF!</xm:f>
            <x14:dxf>
              <fill>
                <patternFill>
                  <bgColor rgb="FFFFC000"/>
                </patternFill>
              </fill>
            </x14:dxf>
          </x14:cfRule>
          <x14:cfRule type="containsText" priority="3" operator="containsText" id="{C3DADCD2-7F69-4A04-8E51-9EF53968E37E}">
            <xm:f>NOT(ISERROR(SEARCH(#REF!,D28)))</xm:f>
            <xm:f>#REF!</xm:f>
            <x14:dxf>
              <fill>
                <patternFill>
                  <bgColor rgb="FFFFFF00"/>
                </patternFill>
              </fill>
            </x14:dxf>
          </x14:cfRule>
          <x14:cfRule type="containsText" priority="4" operator="containsText" id="{F54D4D87-A764-45BF-A3C9-428D01DF3A27}">
            <xm:f>NOT(ISERROR(SEARCH(#REF!,D28)))</xm:f>
            <xm:f>#REF!</xm:f>
            <x14:dxf>
              <fill>
                <patternFill>
                  <bgColor rgb="FF92D050"/>
                </patternFill>
              </fill>
            </x14:dxf>
          </x14:cfRule>
          <xm:sqref>D28:N28</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14:formula1>
            <xm:f>tablas!$J$49:$J$53</xm:f>
          </x14:formula1>
          <xm:sqref>D18:N18</xm:sqref>
        </x14:dataValidation>
        <x14:dataValidation type="list" allowBlank="1" showInputMessage="1" showErrorMessage="1">
          <x14:formula1>
            <xm:f>tablas!$E$37:$E$45</xm:f>
          </x14:formula1>
          <xm:sqref>D33:N33</xm:sqref>
        </x14:dataValidation>
        <x14:dataValidation type="list" allowBlank="1" showInputMessage="1" showErrorMessage="1">
          <x14:formula1>
            <xm:f>tablas!$I$3:$I$9</xm:f>
          </x14:formula1>
          <xm:sqref>D34:N34</xm:sqref>
        </x14:dataValidation>
        <x14:dataValidation type="list" allowBlank="1" showInputMessage="1" showErrorMessage="1">
          <x14:formula1>
            <xm:f>tablas!$G$3:$G$17</xm:f>
          </x14:formula1>
          <xm:sqref>D27:N27</xm:sqref>
        </x14:dataValidation>
        <x14:dataValidation type="list" allowBlank="1" showInputMessage="1" showErrorMessage="1">
          <x14:formula1>
            <xm:f>tablas!$I$27:$I$30</xm:f>
          </x14:formula1>
          <xm:sqref>D28:N28</xm:sqref>
        </x14:dataValidation>
        <x14:dataValidation type="list" allowBlank="1" showInputMessage="1" showErrorMessage="1">
          <x14:formula1>
            <xm:f>tablas!$D$3:$D$10</xm:f>
          </x14:formula1>
          <xm:sqref>D20:N20</xm:sqref>
        </x14:dataValidation>
        <x14:dataValidation type="list" allowBlank="1" showInputMessage="1" showErrorMessage="1">
          <x14:formula1>
            <xm:f>tablas!$C$3:$C$7</xm:f>
          </x14:formula1>
          <xm:sqref>D22:N22</xm:sqref>
        </x14:dataValidation>
        <x14:dataValidation type="list" allowBlank="1" showInputMessage="1" showErrorMessage="1">
          <x14:formula1>
            <xm:f>tablas!$B$3:$B$4</xm:f>
          </x14:formula1>
          <xm:sqref>D24:N24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B1:P56"/>
  <sheetViews>
    <sheetView topLeftCell="A37" workbookViewId="0">
      <selection activeCell="F48" sqref="F48:H56"/>
    </sheetView>
  </sheetViews>
  <sheetFormatPr baseColWidth="10" defaultColWidth="11.42578125" defaultRowHeight="15" x14ac:dyDescent="0.25"/>
  <cols>
    <col min="3" max="3" width="27.7109375" bestFit="1" customWidth="1"/>
    <col min="4" max="4" width="22.42578125" customWidth="1"/>
    <col min="5" max="5" width="26.28515625" customWidth="1"/>
    <col min="6" max="6" width="20.42578125" customWidth="1"/>
    <col min="7" max="7" width="56.28515625" customWidth="1"/>
    <col min="8" max="8" width="49.28515625" customWidth="1"/>
    <col min="9" max="9" width="31" bestFit="1" customWidth="1"/>
    <col min="10" max="10" width="12.7109375" customWidth="1"/>
    <col min="11" max="11" width="16.85546875" customWidth="1"/>
    <col min="12" max="12" width="31.42578125" customWidth="1"/>
    <col min="13" max="13" width="42" bestFit="1" customWidth="1"/>
  </cols>
  <sheetData>
    <row r="1" spans="2:16" x14ac:dyDescent="0.25">
      <c r="M1" s="43" t="s">
        <v>143</v>
      </c>
    </row>
    <row r="2" spans="2:16" s="47" customFormat="1" ht="15.75" thickBot="1" x14ac:dyDescent="0.3">
      <c r="B2" s="105" t="s">
        <v>114</v>
      </c>
      <c r="C2" s="44" t="s">
        <v>144</v>
      </c>
      <c r="D2" s="44" t="s">
        <v>145</v>
      </c>
      <c r="E2" s="44" t="s">
        <v>146</v>
      </c>
      <c r="F2" s="44" t="s">
        <v>147</v>
      </c>
      <c r="G2" s="45" t="s">
        <v>121</v>
      </c>
      <c r="H2" s="44"/>
      <c r="I2" s="106" t="s">
        <v>148</v>
      </c>
      <c r="J2" s="44"/>
      <c r="K2" s="44"/>
      <c r="L2" s="106"/>
      <c r="M2" s="106" t="s">
        <v>149</v>
      </c>
      <c r="N2" s="106"/>
      <c r="O2" s="46"/>
    </row>
    <row r="3" spans="2:16" x14ac:dyDescent="0.25">
      <c r="B3" s="106" t="s">
        <v>115</v>
      </c>
      <c r="C3" s="46" t="s">
        <v>150</v>
      </c>
      <c r="D3" s="46" t="s">
        <v>96</v>
      </c>
      <c r="E3" s="46" t="s">
        <v>151</v>
      </c>
      <c r="F3" s="46" t="s">
        <v>152</v>
      </c>
      <c r="G3" s="107" t="s">
        <v>122</v>
      </c>
      <c r="H3" s="46"/>
      <c r="I3" s="106" t="s">
        <v>149</v>
      </c>
      <c r="J3" s="46"/>
      <c r="K3" s="46"/>
      <c r="L3" s="106"/>
      <c r="M3" s="106" t="s">
        <v>153</v>
      </c>
      <c r="N3" s="106"/>
      <c r="O3" s="48"/>
      <c r="P3" s="46"/>
    </row>
    <row r="4" spans="2:16" x14ac:dyDescent="0.25">
      <c r="B4" s="106" t="s">
        <v>116</v>
      </c>
      <c r="C4" s="46" t="s">
        <v>154</v>
      </c>
      <c r="D4" s="46" t="s">
        <v>97</v>
      </c>
      <c r="E4" s="46" t="s">
        <v>155</v>
      </c>
      <c r="F4" s="46" t="s">
        <v>156</v>
      </c>
      <c r="G4" s="107" t="s">
        <v>157</v>
      </c>
      <c r="H4" s="46"/>
      <c r="I4" s="106" t="s">
        <v>134</v>
      </c>
      <c r="J4" s="46"/>
      <c r="K4" s="46"/>
      <c r="L4" s="106"/>
      <c r="M4" s="106" t="s">
        <v>158</v>
      </c>
      <c r="N4" s="106"/>
      <c r="O4" s="46"/>
      <c r="P4" s="48"/>
    </row>
    <row r="5" spans="2:16" x14ac:dyDescent="0.25">
      <c r="B5" s="106"/>
      <c r="C5" s="46" t="s">
        <v>112</v>
      </c>
      <c r="D5" s="46" t="s">
        <v>141</v>
      </c>
      <c r="E5" s="46" t="s">
        <v>159</v>
      </c>
      <c r="F5" s="46" t="s">
        <v>160</v>
      </c>
      <c r="G5" s="107" t="s">
        <v>161</v>
      </c>
      <c r="H5" s="46"/>
      <c r="I5" s="106" t="s">
        <v>135</v>
      </c>
      <c r="J5" s="108"/>
      <c r="K5" s="108"/>
      <c r="L5" s="106"/>
      <c r="M5" s="106" t="s">
        <v>162</v>
      </c>
      <c r="N5" s="106"/>
      <c r="O5" s="46"/>
      <c r="P5" s="46"/>
    </row>
    <row r="6" spans="2:16" x14ac:dyDescent="0.25">
      <c r="B6" s="106"/>
      <c r="C6" s="46" t="s">
        <v>163</v>
      </c>
      <c r="D6" s="46" t="s">
        <v>99</v>
      </c>
      <c r="E6" s="46" t="s">
        <v>164</v>
      </c>
      <c r="F6" s="46"/>
      <c r="G6" s="107" t="s">
        <v>165</v>
      </c>
      <c r="H6" s="46"/>
      <c r="I6" s="106" t="s">
        <v>166</v>
      </c>
      <c r="J6" s="106"/>
      <c r="K6" s="106"/>
      <c r="L6" s="106"/>
      <c r="M6" s="106" t="s">
        <v>167</v>
      </c>
      <c r="N6" s="106"/>
      <c r="O6" s="46"/>
      <c r="P6" s="46"/>
    </row>
    <row r="7" spans="2:16" x14ac:dyDescent="0.25">
      <c r="B7" s="106"/>
      <c r="C7" s="46" t="s">
        <v>168</v>
      </c>
      <c r="D7" s="46" t="s">
        <v>98</v>
      </c>
      <c r="E7" s="46" t="s">
        <v>169</v>
      </c>
      <c r="F7" s="46"/>
      <c r="G7" s="107" t="s">
        <v>170</v>
      </c>
      <c r="H7" s="46"/>
      <c r="I7" s="106" t="s">
        <v>136</v>
      </c>
      <c r="J7" s="106"/>
      <c r="K7" s="106"/>
      <c r="L7" s="106"/>
      <c r="M7" s="106" t="s">
        <v>171</v>
      </c>
      <c r="N7" s="106"/>
      <c r="O7" s="46"/>
      <c r="P7" s="46"/>
    </row>
    <row r="8" spans="2:16" x14ac:dyDescent="0.25">
      <c r="B8" s="106"/>
      <c r="C8" s="46"/>
      <c r="D8" s="46" t="s">
        <v>100</v>
      </c>
      <c r="E8" s="46" t="s">
        <v>172</v>
      </c>
      <c r="F8" s="46"/>
      <c r="G8" s="107" t="s">
        <v>173</v>
      </c>
      <c r="H8" s="46"/>
      <c r="I8" s="106" t="s">
        <v>174</v>
      </c>
      <c r="J8" s="106"/>
      <c r="K8" s="106"/>
      <c r="L8" s="106"/>
      <c r="M8" s="106" t="s">
        <v>175</v>
      </c>
      <c r="N8" s="106"/>
      <c r="O8" s="48"/>
      <c r="P8" s="46"/>
    </row>
    <row r="9" spans="2:16" x14ac:dyDescent="0.25">
      <c r="B9" s="106"/>
      <c r="C9" s="107"/>
      <c r="D9" s="107" t="s">
        <v>261</v>
      </c>
      <c r="E9" s="46" t="s">
        <v>176</v>
      </c>
      <c r="F9" s="107"/>
      <c r="G9" s="107" t="s">
        <v>177</v>
      </c>
      <c r="H9" s="107"/>
      <c r="I9" s="106" t="s">
        <v>178</v>
      </c>
      <c r="J9" s="106"/>
      <c r="K9" s="106"/>
      <c r="L9" s="106"/>
      <c r="M9" s="106" t="s">
        <v>179</v>
      </c>
      <c r="N9" s="106"/>
      <c r="O9" s="49"/>
      <c r="P9" s="48"/>
    </row>
    <row r="10" spans="2:16" x14ac:dyDescent="0.25">
      <c r="B10" s="106"/>
      <c r="C10" s="46"/>
      <c r="D10" s="46" t="s">
        <v>142</v>
      </c>
      <c r="E10" s="46" t="s">
        <v>180</v>
      </c>
      <c r="F10" s="107"/>
      <c r="G10" s="107" t="s">
        <v>181</v>
      </c>
      <c r="H10" s="46"/>
      <c r="I10" s="46"/>
      <c r="J10" s="106"/>
      <c r="K10" s="106"/>
      <c r="L10" s="106"/>
      <c r="M10" s="106"/>
      <c r="N10" s="106"/>
      <c r="O10" s="48"/>
      <c r="P10" s="49"/>
    </row>
    <row r="11" spans="2:16" x14ac:dyDescent="0.25">
      <c r="B11" s="106"/>
      <c r="C11" s="46"/>
      <c r="D11" s="46"/>
      <c r="E11" s="46" t="s">
        <v>182</v>
      </c>
      <c r="F11" s="46"/>
      <c r="G11" s="107" t="s">
        <v>183</v>
      </c>
      <c r="H11" s="46"/>
      <c r="I11" s="46"/>
      <c r="J11" s="46"/>
      <c r="K11" s="46"/>
      <c r="L11" s="106"/>
      <c r="M11" s="106" t="s">
        <v>134</v>
      </c>
      <c r="N11" s="106"/>
      <c r="O11" s="48"/>
      <c r="P11" s="48"/>
    </row>
    <row r="12" spans="2:16" x14ac:dyDescent="0.25">
      <c r="B12" s="106"/>
      <c r="C12" s="46"/>
      <c r="D12" s="106"/>
      <c r="E12" s="46" t="s">
        <v>184</v>
      </c>
      <c r="F12" s="46"/>
      <c r="G12" s="107" t="s">
        <v>185</v>
      </c>
      <c r="H12" s="46"/>
      <c r="I12" s="46"/>
      <c r="J12" s="46"/>
      <c r="K12" s="46"/>
      <c r="L12" s="106"/>
      <c r="M12" s="106" t="s">
        <v>186</v>
      </c>
      <c r="N12" s="106"/>
      <c r="O12" s="48"/>
      <c r="P12" s="48"/>
    </row>
    <row r="13" spans="2:16" x14ac:dyDescent="0.25">
      <c r="B13" s="106"/>
      <c r="C13" s="46"/>
      <c r="D13" s="46"/>
      <c r="E13" s="46" t="s">
        <v>187</v>
      </c>
      <c r="F13" s="46"/>
      <c r="G13" s="107" t="s">
        <v>123</v>
      </c>
      <c r="H13" s="46"/>
      <c r="I13" s="46"/>
      <c r="J13" s="106"/>
      <c r="K13" s="106"/>
      <c r="L13" s="106"/>
      <c r="M13" s="106" t="s">
        <v>188</v>
      </c>
      <c r="N13" s="106"/>
      <c r="O13" s="48"/>
      <c r="P13" s="48"/>
    </row>
    <row r="14" spans="2:16" x14ac:dyDescent="0.25">
      <c r="B14" s="106"/>
      <c r="C14" s="46"/>
      <c r="D14" s="46"/>
      <c r="E14" s="46" t="s">
        <v>189</v>
      </c>
      <c r="F14" s="46"/>
      <c r="G14" s="107" t="s">
        <v>190</v>
      </c>
      <c r="H14" s="46"/>
      <c r="I14" s="46"/>
      <c r="J14" s="46"/>
      <c r="K14" s="46"/>
      <c r="L14" s="106"/>
      <c r="M14" s="106"/>
      <c r="N14" s="106"/>
      <c r="O14" s="48"/>
      <c r="P14" s="48"/>
    </row>
    <row r="15" spans="2:16" x14ac:dyDescent="0.25">
      <c r="B15" s="106"/>
      <c r="C15" s="46"/>
      <c r="D15" s="46"/>
      <c r="E15" s="46" t="s">
        <v>191</v>
      </c>
      <c r="F15" s="46"/>
      <c r="G15" s="107" t="s">
        <v>124</v>
      </c>
      <c r="H15" s="46"/>
      <c r="I15" s="46"/>
      <c r="J15" s="46"/>
      <c r="K15" s="46"/>
      <c r="L15" s="106"/>
      <c r="M15" s="106" t="s">
        <v>135</v>
      </c>
      <c r="N15" s="106"/>
      <c r="O15" s="48"/>
      <c r="P15" s="48"/>
    </row>
    <row r="16" spans="2:16" x14ac:dyDescent="0.25">
      <c r="B16" s="106"/>
      <c r="C16" s="108"/>
      <c r="D16" s="108"/>
      <c r="E16" s="46" t="s">
        <v>192</v>
      </c>
      <c r="F16" s="108"/>
      <c r="G16" s="107" t="s">
        <v>193</v>
      </c>
      <c r="H16" s="108"/>
      <c r="I16" s="108"/>
      <c r="J16" s="108"/>
      <c r="K16" s="108"/>
      <c r="L16" s="106"/>
      <c r="M16" s="106" t="s">
        <v>194</v>
      </c>
      <c r="N16" s="106"/>
      <c r="O16" s="48"/>
      <c r="P16" s="48"/>
    </row>
    <row r="17" spans="2:16" x14ac:dyDescent="0.25">
      <c r="B17" s="106"/>
      <c r="C17" s="46"/>
      <c r="D17" s="46"/>
      <c r="E17" s="46" t="s">
        <v>195</v>
      </c>
      <c r="F17" s="46"/>
      <c r="G17" s="107"/>
      <c r="H17" s="46"/>
      <c r="I17" s="46"/>
      <c r="J17" s="46"/>
      <c r="K17" s="46"/>
      <c r="L17" s="106"/>
      <c r="M17" s="106" t="s">
        <v>196</v>
      </c>
      <c r="N17" s="106"/>
      <c r="O17" s="48"/>
      <c r="P17" s="48"/>
    </row>
    <row r="18" spans="2:16" x14ac:dyDescent="0.25">
      <c r="B18" s="106"/>
      <c r="C18" s="108"/>
      <c r="D18" s="108"/>
      <c r="E18" s="46" t="s">
        <v>197</v>
      </c>
      <c r="F18" s="108"/>
      <c r="G18" s="106"/>
      <c r="H18" s="108"/>
      <c r="I18" s="108"/>
      <c r="J18" s="108"/>
      <c r="K18" s="108"/>
      <c r="L18" s="106"/>
      <c r="M18" s="106" t="s">
        <v>198</v>
      </c>
      <c r="N18" s="106"/>
      <c r="O18" s="48"/>
      <c r="P18" s="48"/>
    </row>
    <row r="19" spans="2:16" x14ac:dyDescent="0.25">
      <c r="B19" s="106"/>
      <c r="C19" s="108"/>
      <c r="D19" s="108"/>
      <c r="E19" s="46" t="s">
        <v>199</v>
      </c>
      <c r="F19" s="108"/>
      <c r="G19" s="106"/>
      <c r="H19" s="108"/>
      <c r="I19" s="108"/>
      <c r="J19" s="108"/>
      <c r="K19" s="108"/>
      <c r="L19" s="106"/>
      <c r="M19" s="106" t="s">
        <v>200</v>
      </c>
      <c r="N19" s="106"/>
      <c r="O19" s="48"/>
      <c r="P19" s="48"/>
    </row>
    <row r="20" spans="2:16" x14ac:dyDescent="0.25">
      <c r="B20" s="106"/>
      <c r="C20" s="106"/>
      <c r="D20" s="106"/>
      <c r="E20" s="107" t="s">
        <v>201</v>
      </c>
      <c r="F20" s="106"/>
      <c r="G20" s="106"/>
      <c r="H20" s="106"/>
      <c r="I20" s="106"/>
      <c r="J20" s="106"/>
      <c r="K20" s="106"/>
      <c r="L20" s="106"/>
      <c r="M20" s="106" t="s">
        <v>167</v>
      </c>
      <c r="N20" s="106"/>
      <c r="O20" s="48"/>
      <c r="P20" s="48"/>
    </row>
    <row r="21" spans="2:16" x14ac:dyDescent="0.25">
      <c r="B21" s="106"/>
      <c r="C21" s="106"/>
      <c r="D21" s="106"/>
      <c r="E21" s="46" t="s">
        <v>202</v>
      </c>
      <c r="F21" s="106"/>
      <c r="G21" s="106"/>
      <c r="H21" s="106"/>
      <c r="I21" s="106"/>
      <c r="J21" s="106"/>
      <c r="K21" s="106"/>
      <c r="L21" s="106"/>
      <c r="M21" s="106"/>
      <c r="N21" s="106"/>
      <c r="O21" s="48"/>
      <c r="P21" s="48"/>
    </row>
    <row r="22" spans="2:16" x14ac:dyDescent="0.25">
      <c r="B22" s="106"/>
      <c r="C22" s="106"/>
      <c r="D22" s="106"/>
      <c r="E22" s="46"/>
      <c r="F22" s="106"/>
      <c r="G22" s="106"/>
      <c r="H22" s="106"/>
      <c r="I22" s="106"/>
      <c r="J22" s="106"/>
      <c r="K22" s="106"/>
      <c r="L22" s="106"/>
      <c r="M22" s="106" t="s">
        <v>166</v>
      </c>
      <c r="N22" s="106"/>
      <c r="O22" s="48"/>
      <c r="P22" s="48"/>
    </row>
    <row r="23" spans="2:16" x14ac:dyDescent="0.25">
      <c r="B23" s="106"/>
      <c r="C23" s="106"/>
      <c r="D23" s="106"/>
      <c r="E23" s="106"/>
      <c r="F23" s="106"/>
      <c r="G23" s="106"/>
      <c r="H23" s="106"/>
      <c r="I23" s="106"/>
      <c r="J23" s="106"/>
      <c r="K23" s="106"/>
      <c r="L23" s="106"/>
      <c r="M23" s="106" t="s">
        <v>203</v>
      </c>
      <c r="N23" s="106"/>
      <c r="O23" s="48"/>
      <c r="P23" s="48"/>
    </row>
    <row r="24" spans="2:16" x14ac:dyDescent="0.25">
      <c r="B24" s="106"/>
      <c r="C24" s="106"/>
      <c r="D24" s="106"/>
      <c r="E24" s="106"/>
      <c r="F24" s="106"/>
      <c r="G24" s="106"/>
      <c r="H24" s="106"/>
      <c r="I24" s="106"/>
      <c r="J24" s="106"/>
      <c r="K24" s="106"/>
      <c r="L24" s="106"/>
      <c r="M24" s="106" t="s">
        <v>196</v>
      </c>
      <c r="N24" s="106"/>
      <c r="O24" s="48"/>
      <c r="P24" s="48"/>
    </row>
    <row r="25" spans="2:16" ht="45" customHeight="1" x14ac:dyDescent="0.25">
      <c r="B25" s="106"/>
      <c r="C25" s="359"/>
      <c r="D25" s="359"/>
      <c r="E25" s="360"/>
      <c r="F25" s="360"/>
      <c r="G25" s="361"/>
      <c r="H25" s="362"/>
      <c r="I25" s="365" t="s">
        <v>204</v>
      </c>
      <c r="J25" s="358" t="s">
        <v>205</v>
      </c>
      <c r="K25" s="358" t="s">
        <v>206</v>
      </c>
      <c r="L25" s="358" t="s">
        <v>207</v>
      </c>
      <c r="M25" s="106" t="s">
        <v>208</v>
      </c>
      <c r="N25" s="106"/>
      <c r="P25" s="48"/>
    </row>
    <row r="26" spans="2:16" x14ac:dyDescent="0.25">
      <c r="B26" s="106"/>
      <c r="C26" s="359"/>
      <c r="D26" s="359"/>
      <c r="E26" s="360"/>
      <c r="F26" s="360"/>
      <c r="G26" s="363"/>
      <c r="H26" s="364"/>
      <c r="I26" s="366"/>
      <c r="J26" s="358"/>
      <c r="K26" s="358"/>
      <c r="L26" s="358"/>
      <c r="M26" s="106" t="s">
        <v>209</v>
      </c>
      <c r="N26" s="106"/>
    </row>
    <row r="27" spans="2:16" x14ac:dyDescent="0.25">
      <c r="B27" s="106"/>
      <c r="C27" s="109"/>
      <c r="D27" s="110"/>
      <c r="E27" s="109"/>
      <c r="F27" s="110"/>
      <c r="G27" s="109"/>
      <c r="H27" s="110"/>
      <c r="I27" s="109" t="s">
        <v>79</v>
      </c>
      <c r="J27" s="111">
        <v>0.15001</v>
      </c>
      <c r="K27" s="112">
        <v>0.25</v>
      </c>
      <c r="L27" s="106" t="str">
        <f>CONCATENATE("Entre &gt; ",TEXT(J27,"0%")," y &lt;= ",TEXT(K27,"0%"))</f>
        <v>Entre &gt; 15% y &lt;= 25%</v>
      </c>
      <c r="M27" s="106" t="s">
        <v>210</v>
      </c>
      <c r="N27" s="106"/>
    </row>
    <row r="28" spans="2:16" x14ac:dyDescent="0.25">
      <c r="B28" s="106"/>
      <c r="C28" s="109"/>
      <c r="D28" s="110"/>
      <c r="E28" s="109"/>
      <c r="F28" s="110"/>
      <c r="G28" s="109"/>
      <c r="H28" s="113"/>
      <c r="I28" s="109" t="s">
        <v>80</v>
      </c>
      <c r="J28" s="114">
        <v>0.10000100000000001</v>
      </c>
      <c r="K28" s="115">
        <v>0.15</v>
      </c>
      <c r="L28" s="106" t="str">
        <f t="shared" ref="L28:L30" si="0">CONCATENATE("Entre &gt; ",TEXT(J28,"0%")," y &lt;= ",TEXT(K28,"0%"))</f>
        <v>Entre &gt; 10% y &lt;= 15%</v>
      </c>
      <c r="M28" s="106"/>
      <c r="N28" s="106"/>
    </row>
    <row r="29" spans="2:16" x14ac:dyDescent="0.25">
      <c r="B29" s="106"/>
      <c r="C29" s="109"/>
      <c r="D29" s="113"/>
      <c r="E29" s="109"/>
      <c r="F29" s="116"/>
      <c r="G29" s="109"/>
      <c r="H29" s="116"/>
      <c r="I29" s="109" t="s">
        <v>81</v>
      </c>
      <c r="J29" s="117">
        <v>5.0000999999999997E-2</v>
      </c>
      <c r="K29" s="118">
        <v>0.1</v>
      </c>
      <c r="L29" s="106" t="str">
        <f t="shared" si="0"/>
        <v>Entre &gt; 5% y &lt;= 10%</v>
      </c>
      <c r="M29" s="106" t="s">
        <v>136</v>
      </c>
      <c r="N29" s="106"/>
    </row>
    <row r="30" spans="2:16" x14ac:dyDescent="0.25">
      <c r="B30" s="106"/>
      <c r="C30" s="109"/>
      <c r="D30" s="116"/>
      <c r="E30" s="109"/>
      <c r="F30" s="119"/>
      <c r="G30" s="120"/>
      <c r="H30" s="119"/>
      <c r="I30" s="109" t="s">
        <v>82</v>
      </c>
      <c r="J30" s="121">
        <v>0.01</v>
      </c>
      <c r="K30" s="122">
        <v>0.05</v>
      </c>
      <c r="L30" s="106" t="str">
        <f t="shared" si="0"/>
        <v>Entre &gt; 1% y &lt;= 5%</v>
      </c>
      <c r="M30" s="106" t="s">
        <v>211</v>
      </c>
      <c r="N30" s="106"/>
    </row>
    <row r="31" spans="2:16" ht="15.75" x14ac:dyDescent="0.25">
      <c r="B31" s="106"/>
      <c r="C31" s="109"/>
      <c r="D31" s="119"/>
      <c r="E31" s="50"/>
      <c r="F31" s="50"/>
      <c r="G31" s="50"/>
      <c r="H31" s="50"/>
      <c r="I31" s="50"/>
      <c r="J31" s="50"/>
      <c r="K31" s="50"/>
      <c r="L31" s="106"/>
      <c r="M31" s="106" t="s">
        <v>212</v>
      </c>
      <c r="N31" s="106"/>
    </row>
    <row r="32" spans="2:16" x14ac:dyDescent="0.25">
      <c r="B32" s="106"/>
      <c r="C32" s="106"/>
      <c r="D32" s="106"/>
      <c r="E32" s="106"/>
      <c r="F32" s="106"/>
      <c r="G32" s="106"/>
      <c r="H32" s="106"/>
      <c r="I32" s="106"/>
      <c r="J32" s="106"/>
      <c r="K32" s="106"/>
      <c r="L32" s="106"/>
      <c r="M32" s="106" t="s">
        <v>213</v>
      </c>
      <c r="N32" s="106"/>
    </row>
    <row r="33" spans="2:14" x14ac:dyDescent="0.25">
      <c r="B33" s="106"/>
      <c r="C33" s="106"/>
      <c r="D33" s="106"/>
      <c r="E33" s="106"/>
      <c r="F33" s="106"/>
      <c r="G33" s="106"/>
      <c r="H33" s="106"/>
      <c r="I33" s="106"/>
      <c r="J33" s="106"/>
      <c r="K33" s="106"/>
      <c r="L33" s="106"/>
      <c r="M33" s="106" t="s">
        <v>214</v>
      </c>
      <c r="N33" s="106"/>
    </row>
    <row r="34" spans="2:14" x14ac:dyDescent="0.25">
      <c r="B34" s="106"/>
      <c r="C34" s="106"/>
      <c r="D34" s="106"/>
      <c r="E34" s="106"/>
      <c r="F34" s="106"/>
      <c r="G34" s="106"/>
      <c r="H34" s="106"/>
      <c r="I34" s="106"/>
      <c r="J34" s="106"/>
      <c r="K34" s="106"/>
      <c r="L34" s="106"/>
      <c r="M34" s="106"/>
      <c r="N34" s="106"/>
    </row>
    <row r="35" spans="2:14" x14ac:dyDescent="0.25">
      <c r="B35" s="106"/>
      <c r="C35" s="106"/>
      <c r="D35" s="106"/>
      <c r="E35" s="106"/>
      <c r="F35" s="106"/>
      <c r="G35" s="106"/>
      <c r="H35" s="106"/>
      <c r="I35" s="106"/>
      <c r="J35" s="106"/>
      <c r="K35" s="106"/>
      <c r="L35" s="106"/>
      <c r="M35" s="106"/>
      <c r="N35" s="106"/>
    </row>
    <row r="36" spans="2:14" ht="36" x14ac:dyDescent="0.25">
      <c r="B36" s="106"/>
      <c r="C36" s="106"/>
      <c r="D36" s="106"/>
      <c r="E36" s="123" t="s">
        <v>215</v>
      </c>
      <c r="F36" s="123" t="s">
        <v>216</v>
      </c>
      <c r="G36" s="123" t="s">
        <v>217</v>
      </c>
      <c r="H36" s="123" t="s">
        <v>218</v>
      </c>
      <c r="I36" s="123" t="s">
        <v>219</v>
      </c>
      <c r="J36" s="123" t="s">
        <v>220</v>
      </c>
      <c r="K36" s="106"/>
      <c r="L36" s="106"/>
      <c r="M36" s="106"/>
      <c r="N36" s="106"/>
    </row>
    <row r="37" spans="2:14" ht="48" x14ac:dyDescent="0.25">
      <c r="B37" s="106"/>
      <c r="C37" s="106"/>
      <c r="D37" s="106"/>
      <c r="E37" s="124" t="s">
        <v>221</v>
      </c>
      <c r="F37" s="125" t="s">
        <v>222</v>
      </c>
      <c r="G37" s="126" t="s">
        <v>223</v>
      </c>
      <c r="H37" s="127" t="s">
        <v>96</v>
      </c>
      <c r="I37" s="128" t="s">
        <v>224</v>
      </c>
      <c r="J37" s="128" t="s">
        <v>225</v>
      </c>
      <c r="K37" s="106"/>
      <c r="L37" s="106"/>
      <c r="M37" s="106" t="s">
        <v>174</v>
      </c>
      <c r="N37" s="106"/>
    </row>
    <row r="38" spans="2:14" ht="36" x14ac:dyDescent="0.25">
      <c r="B38" s="106"/>
      <c r="C38" s="106"/>
      <c r="D38" s="106"/>
      <c r="E38" s="124" t="s">
        <v>226</v>
      </c>
      <c r="F38" s="129" t="s">
        <v>227</v>
      </c>
      <c r="G38" s="126"/>
      <c r="H38" s="127" t="s">
        <v>141</v>
      </c>
      <c r="I38" s="128" t="s">
        <v>228</v>
      </c>
      <c r="J38" s="128" t="s">
        <v>229</v>
      </c>
      <c r="K38" s="106"/>
      <c r="L38" s="106"/>
      <c r="M38" s="106" t="s">
        <v>230</v>
      </c>
      <c r="N38" s="106"/>
    </row>
    <row r="39" spans="2:14" ht="36" x14ac:dyDescent="0.25">
      <c r="B39" s="106"/>
      <c r="C39" s="106"/>
      <c r="D39" s="106"/>
      <c r="E39" s="124" t="s">
        <v>231</v>
      </c>
      <c r="F39" s="129" t="s">
        <v>232</v>
      </c>
      <c r="G39" s="126"/>
      <c r="H39" s="127" t="s">
        <v>97</v>
      </c>
      <c r="I39" s="130"/>
      <c r="J39" s="128" t="s">
        <v>233</v>
      </c>
      <c r="K39" s="106"/>
      <c r="L39" s="106"/>
      <c r="M39" s="106"/>
      <c r="N39" s="106"/>
    </row>
    <row r="40" spans="2:14" ht="24" x14ac:dyDescent="0.25">
      <c r="B40" s="106"/>
      <c r="C40" s="106"/>
      <c r="D40" s="106"/>
      <c r="E40" s="124" t="s">
        <v>131</v>
      </c>
      <c r="F40" s="131"/>
      <c r="G40" s="126"/>
      <c r="H40" s="101" t="s">
        <v>99</v>
      </c>
      <c r="I40" s="130"/>
      <c r="J40" s="128" t="s">
        <v>234</v>
      </c>
      <c r="K40" s="106"/>
      <c r="L40" s="106"/>
      <c r="M40" s="106" t="s">
        <v>178</v>
      </c>
      <c r="N40" s="106"/>
    </row>
    <row r="41" spans="2:14" ht="24" x14ac:dyDescent="0.25">
      <c r="B41" s="106"/>
      <c r="C41" s="106"/>
      <c r="D41" s="106"/>
      <c r="E41" s="124" t="s">
        <v>132</v>
      </c>
      <c r="F41" s="125"/>
      <c r="G41" s="126"/>
      <c r="H41" s="102" t="s">
        <v>235</v>
      </c>
      <c r="I41" s="130"/>
      <c r="J41" s="130"/>
      <c r="K41" s="106"/>
      <c r="L41" s="106"/>
      <c r="M41" s="106" t="s">
        <v>230</v>
      </c>
      <c r="N41" s="106"/>
    </row>
    <row r="42" spans="2:14" ht="24" x14ac:dyDescent="0.25">
      <c r="B42" s="106"/>
      <c r="C42" s="106"/>
      <c r="D42" s="106"/>
      <c r="E42" s="124" t="s">
        <v>236</v>
      </c>
      <c r="F42" s="125"/>
      <c r="G42" s="126"/>
      <c r="H42" s="132" t="s">
        <v>237</v>
      </c>
      <c r="I42" s="130"/>
      <c r="J42" s="130"/>
      <c r="K42" s="106"/>
      <c r="L42" s="106"/>
      <c r="M42" s="106"/>
      <c r="N42" s="106"/>
    </row>
    <row r="43" spans="2:14" ht="24" x14ac:dyDescent="0.25">
      <c r="B43" s="106"/>
      <c r="C43" s="106"/>
      <c r="D43" s="106"/>
      <c r="E43" s="124" t="s">
        <v>238</v>
      </c>
      <c r="F43" s="131"/>
      <c r="G43" s="126"/>
      <c r="H43" s="132" t="s">
        <v>101</v>
      </c>
      <c r="I43" s="130"/>
      <c r="J43" s="130"/>
      <c r="K43" s="106"/>
      <c r="L43" s="106"/>
      <c r="M43" s="106"/>
      <c r="N43" s="106"/>
    </row>
    <row r="44" spans="2:14" ht="36" x14ac:dyDescent="0.25">
      <c r="B44" s="106"/>
      <c r="C44" s="106"/>
      <c r="D44" s="106"/>
      <c r="E44" s="124" t="s">
        <v>239</v>
      </c>
      <c r="F44" s="131"/>
      <c r="G44" s="126"/>
      <c r="H44" s="127" t="s">
        <v>142</v>
      </c>
      <c r="I44" s="130"/>
      <c r="J44" s="130"/>
      <c r="K44" s="106"/>
      <c r="L44" s="106"/>
      <c r="M44" s="106"/>
      <c r="N44" s="106"/>
    </row>
    <row r="45" spans="2:14" ht="36" x14ac:dyDescent="0.25">
      <c r="B45" s="106"/>
      <c r="C45" s="106"/>
      <c r="D45" s="106"/>
      <c r="E45" s="124" t="s">
        <v>239</v>
      </c>
      <c r="F45" s="127"/>
      <c r="G45" s="127"/>
      <c r="H45" s="132" t="s">
        <v>100</v>
      </c>
      <c r="I45" s="127"/>
      <c r="J45" s="127"/>
      <c r="K45" s="106"/>
      <c r="L45" s="106"/>
      <c r="M45" s="106"/>
      <c r="N45" s="106"/>
    </row>
    <row r="46" spans="2:14" x14ac:dyDescent="0.25">
      <c r="B46" s="106"/>
      <c r="C46" s="106"/>
      <c r="D46" s="106"/>
      <c r="E46" s="106"/>
      <c r="F46" s="106"/>
      <c r="G46" s="106"/>
      <c r="H46" s="106"/>
      <c r="I46" s="106"/>
      <c r="J46" s="106"/>
      <c r="K46" s="106"/>
      <c r="L46" s="106"/>
      <c r="M46" s="106"/>
      <c r="N46" s="106"/>
    </row>
    <row r="47" spans="2:14" x14ac:dyDescent="0.25">
      <c r="B47" s="106"/>
      <c r="C47" s="106"/>
      <c r="D47" s="106"/>
      <c r="E47" s="106"/>
      <c r="F47" s="106"/>
      <c r="G47" s="106"/>
      <c r="H47" s="106"/>
      <c r="I47" s="106"/>
      <c r="J47" s="106"/>
      <c r="K47" s="106"/>
      <c r="L47" s="106"/>
      <c r="M47" s="106"/>
      <c r="N47" s="106"/>
    </row>
    <row r="48" spans="2:14" x14ac:dyDescent="0.25">
      <c r="B48" s="106"/>
      <c r="C48" s="106"/>
      <c r="D48" s="106"/>
      <c r="E48" s="106"/>
      <c r="F48" s="133" t="s">
        <v>240</v>
      </c>
      <c r="G48" s="106" t="s">
        <v>241</v>
      </c>
      <c r="H48" s="106" t="s">
        <v>242</v>
      </c>
      <c r="I48" s="106"/>
      <c r="J48" s="106" t="s">
        <v>243</v>
      </c>
      <c r="K48" s="106"/>
      <c r="L48" s="106"/>
      <c r="M48" s="106"/>
      <c r="N48" s="106"/>
    </row>
    <row r="49" spans="2:14" x14ac:dyDescent="0.25">
      <c r="B49" s="106"/>
      <c r="C49" s="106"/>
      <c r="D49" s="106"/>
      <c r="E49" s="106"/>
      <c r="F49" s="127" t="s">
        <v>96</v>
      </c>
      <c r="G49" s="106" t="s">
        <v>244</v>
      </c>
      <c r="H49" s="106" t="s">
        <v>245</v>
      </c>
      <c r="I49" s="106"/>
      <c r="J49" s="106" t="str">
        <f>'Matriz de Planeacion'!B20</f>
        <v>OBJETIVO 1: Determinar si la SDA  hace cumplir de forma eficiente y efectiva las normas relativas a la política medioambiental.</v>
      </c>
      <c r="K49" s="106"/>
      <c r="L49" s="106"/>
      <c r="M49" s="106"/>
      <c r="N49" s="106"/>
    </row>
    <row r="50" spans="2:14" x14ac:dyDescent="0.25">
      <c r="B50" s="106"/>
      <c r="C50" s="106"/>
      <c r="D50" s="106"/>
      <c r="E50" s="106"/>
      <c r="F50" s="127" t="s">
        <v>141</v>
      </c>
      <c r="G50" s="106" t="s">
        <v>246</v>
      </c>
      <c r="H50" s="106" t="s">
        <v>247</v>
      </c>
      <c r="I50" s="106"/>
      <c r="J50" s="106" t="str">
        <f>'Matriz de Planeacion'!B28</f>
        <v>OBJETIVO 2: Evaluar la eficiencia y la eficacia de los sistemas institucionales para supervisar el modo en que los beneficiarios de subvenciones utilizan los fondos recibidos</v>
      </c>
      <c r="K50" s="106"/>
      <c r="L50" s="106"/>
      <c r="M50" s="106"/>
      <c r="N50" s="106"/>
    </row>
    <row r="51" spans="2:14" x14ac:dyDescent="0.25">
      <c r="B51" s="106"/>
      <c r="C51" s="106"/>
      <c r="D51" s="106"/>
      <c r="E51" s="106"/>
      <c r="F51" s="127" t="s">
        <v>97</v>
      </c>
      <c r="G51" s="106" t="s">
        <v>248</v>
      </c>
      <c r="H51" s="106" t="s">
        <v>249</v>
      </c>
      <c r="I51" s="106"/>
      <c r="J51" s="106" t="str">
        <f>'Matriz de Planeacion'!B34</f>
        <v>OBJETIVO 3</v>
      </c>
      <c r="K51" s="106"/>
      <c r="L51" s="106"/>
      <c r="M51" s="106"/>
      <c r="N51" s="106"/>
    </row>
    <row r="52" spans="2:14" x14ac:dyDescent="0.25">
      <c r="B52" s="106"/>
      <c r="C52" s="106"/>
      <c r="D52" s="106"/>
      <c r="E52" s="106"/>
      <c r="F52" s="101" t="s">
        <v>99</v>
      </c>
      <c r="G52" s="106" t="s">
        <v>250</v>
      </c>
      <c r="H52" s="106" t="s">
        <v>251</v>
      </c>
      <c r="I52" s="106"/>
      <c r="J52" s="106" t="str">
        <f>'Matriz de Planeacion'!B40</f>
        <v>OBJETIVO 4</v>
      </c>
      <c r="K52" s="106"/>
      <c r="L52" s="106"/>
      <c r="M52" s="106"/>
      <c r="N52" s="106"/>
    </row>
    <row r="53" spans="2:14" x14ac:dyDescent="0.25">
      <c r="B53" s="106"/>
      <c r="C53" s="106"/>
      <c r="D53" s="106"/>
      <c r="E53" s="106"/>
      <c r="F53" s="102" t="s">
        <v>252</v>
      </c>
      <c r="G53" s="106" t="s">
        <v>253</v>
      </c>
      <c r="H53" s="106" t="s">
        <v>254</v>
      </c>
      <c r="I53" s="106"/>
      <c r="J53" s="106" t="str">
        <f>'Matriz de Planeacion'!B47</f>
        <v>OBJETIVO 5</v>
      </c>
      <c r="K53" s="106"/>
      <c r="L53" s="106"/>
      <c r="M53" s="106"/>
      <c r="N53" s="106"/>
    </row>
    <row r="54" spans="2:14" ht="24" x14ac:dyDescent="0.25">
      <c r="B54" s="106"/>
      <c r="C54" s="106"/>
      <c r="D54" s="106"/>
      <c r="E54" s="106"/>
      <c r="F54" s="132" t="s">
        <v>261</v>
      </c>
      <c r="G54" s="106" t="s">
        <v>259</v>
      </c>
      <c r="H54" s="106" t="s">
        <v>260</v>
      </c>
      <c r="I54" s="106"/>
      <c r="J54" s="106"/>
      <c r="K54" s="106"/>
      <c r="L54" s="106"/>
      <c r="M54" s="106"/>
      <c r="N54" s="106"/>
    </row>
    <row r="55" spans="2:14" x14ac:dyDescent="0.25">
      <c r="B55" s="106"/>
      <c r="C55" s="106"/>
      <c r="D55" s="106"/>
      <c r="E55" s="106"/>
      <c r="F55" s="127" t="s">
        <v>142</v>
      </c>
      <c r="G55" s="106" t="s">
        <v>255</v>
      </c>
      <c r="H55" s="106" t="s">
        <v>256</v>
      </c>
      <c r="I55" s="106"/>
      <c r="J55" s="106"/>
      <c r="K55" s="106"/>
      <c r="L55" s="106"/>
      <c r="M55" s="106"/>
      <c r="N55" s="106"/>
    </row>
    <row r="56" spans="2:14" x14ac:dyDescent="0.25">
      <c r="B56" s="106"/>
      <c r="C56" s="106"/>
      <c r="D56" s="106"/>
      <c r="E56" s="106"/>
      <c r="F56" s="132" t="s">
        <v>100</v>
      </c>
      <c r="G56" s="106" t="s">
        <v>257</v>
      </c>
      <c r="H56" s="106" t="s">
        <v>258</v>
      </c>
      <c r="I56" s="106"/>
      <c r="J56" s="106"/>
      <c r="K56" s="106"/>
      <c r="L56" s="106"/>
      <c r="M56" s="106"/>
      <c r="N56" s="106"/>
    </row>
  </sheetData>
  <sheetProtection algorithmName="SHA-512" hashValue="40B259nk1ignYQDDnbORstqehSttKWIpix3m2sx9maqB0oTu0uRSpgvn4FEwMNO/qe8JD2Q2r0JkCt5RlNbqWA==" saltValue="Wrkf/YmCEFrL4EtO3A1sQg==" spinCount="100000" sheet="1" objects="1" scenarios="1"/>
  <mergeCells count="7">
    <mergeCell ref="L25:L26"/>
    <mergeCell ref="C25:D26"/>
    <mergeCell ref="E25:F26"/>
    <mergeCell ref="G25:H26"/>
    <mergeCell ref="I25:I26"/>
    <mergeCell ref="J25:J26"/>
    <mergeCell ref="K25:K26"/>
  </mergeCells>
  <pageMargins left="0.7" right="0.7" top="0.75" bottom="0.75" header="0.3" footer="0.3"/>
  <pageSetup paperSize="9" orientation="portrait" r:id="rId1"/>
  <legacy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4B2B08E9888694D8C93D514AFBF53D2" ma:contentTypeVersion="2" ma:contentTypeDescription="Crear nuevo documento." ma:contentTypeScope="" ma:versionID="9e398728a5fc5c34ecc7b24d4fb48e13">
  <xsd:schema xmlns:xsd="http://www.w3.org/2001/XMLSchema" xmlns:xs="http://www.w3.org/2001/XMLSchema" xmlns:p="http://schemas.microsoft.com/office/2006/metadata/properties" xmlns:ns2="7bca9e72-1368-42ce-8de7-4514b05f6fbc" targetNamespace="http://schemas.microsoft.com/office/2006/metadata/properties" ma:root="true" ma:fieldsID="15b0dc3cb2805aae0e3ac5710162c387" ns2:_="">
    <xsd:import namespace="7bca9e72-1368-42ce-8de7-4514b05f6fb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ca9e72-1368-42ce-8de7-4514b05f6f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AD4703-158D-42DB-885B-4D25FB4B81B9}">
  <ds:schemaRefs>
    <ds:schemaRef ds:uri="http://purl.org/dc/dcmitype/"/>
    <ds:schemaRef ds:uri="http://purl.org/dc/elements/1.1/"/>
    <ds:schemaRef ds:uri="http://purl.org/dc/term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7bca9e72-1368-42ce-8de7-4514b05f6fbc"/>
  </ds:schemaRefs>
</ds:datastoreItem>
</file>

<file path=customXml/itemProps2.xml><?xml version="1.0" encoding="utf-8"?>
<ds:datastoreItem xmlns:ds="http://schemas.openxmlformats.org/officeDocument/2006/customXml" ds:itemID="{F1B91593-6614-49D5-B13A-9F0354366E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ca9e72-1368-42ce-8de7-4514b05f6f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78EFEE-7B66-4383-9593-DF54EE4009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Matriz de Planeacion</vt:lpstr>
      <vt:lpstr>Ejemplo Matriz de Planeación</vt:lpstr>
      <vt:lpstr>Instructivo Materialidad</vt:lpstr>
      <vt:lpstr>Materialidad y Concepto</vt:lpstr>
      <vt:lpstr>tablas</vt:lpstr>
      <vt:lpstr>'Instructivo Materialidad'!OLE_LINK1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Martha Lucero Parra Ragua</cp:lastModifiedBy>
  <cp:revision/>
  <dcterms:created xsi:type="dcterms:W3CDTF">2023-03-13T09:44:50Z</dcterms:created>
  <dcterms:modified xsi:type="dcterms:W3CDTF">2023-04-17T21:05:51Z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0x010100E4B2B08E9888694D8C93D514AFBF53D2</vt:lpwstr>
  </property>
</Properties>
</file>